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8265"/>
  </bookViews>
  <sheets>
    <sheet name="UBND-PL1 i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_1">#N/A</definedName>
    <definedName name="_1000A01">#N/A</definedName>
    <definedName name="_1CAP002" localSheetId="0">[1]MTP!#REF!</definedName>
    <definedName name="_1CAP002">[1]MTP!#REF!</definedName>
    <definedName name="_2">#N/A</definedName>
    <definedName name="_2_0DATA_DATA2_L" localSheetId="0">'[2]#REF'!#REF!</definedName>
    <definedName name="_2STREO7" localSheetId="0">[3]MTP!#REF!</definedName>
    <definedName name="_2STREO7">[3]MTP!#REF!</definedName>
    <definedName name="_3_0DATA_DATA2_L" localSheetId="0">'[2]#REF'!#REF!</definedName>
    <definedName name="_3_0DATA_DATA2_L">'[2]#REF'!#REF!</definedName>
    <definedName name="_4GOIC01" localSheetId="0">[4]MTP!#REF!</definedName>
    <definedName name="_4GOIC01">[4]MTP!#REF!</definedName>
    <definedName name="_4OSLCTT" localSheetId="0">[4]MTP!#REF!</definedName>
    <definedName name="_4OSLCTT">[4]MTP!#REF!</definedName>
    <definedName name="_6BNTTTH" localSheetId="0">[3]MTP1!#REF!</definedName>
    <definedName name="_6BNTTTH">[3]MTP1!#REF!</definedName>
    <definedName name="_6DCTTBO" localSheetId="0">[3]MTP1!#REF!</definedName>
    <definedName name="_6DCTTBO">[3]MTP1!#REF!</definedName>
    <definedName name="_6DD24TT" localSheetId="0">[3]MTP1!#REF!</definedName>
    <definedName name="_6DD24TT">[3]MTP1!#REF!</definedName>
    <definedName name="_6FCOTBU" localSheetId="0">[3]MTP1!#REF!</definedName>
    <definedName name="_6FCOTBU">[3]MTP1!#REF!</definedName>
    <definedName name="_6LATUBU" localSheetId="0">[3]MTP1!#REF!</definedName>
    <definedName name="_6LATUBU">[3]MTP1!#REF!</definedName>
    <definedName name="_6SDTT24" localSheetId="0">[3]MTP1!#REF!</definedName>
    <definedName name="_6SDTT24">[3]MTP1!#REF!</definedName>
    <definedName name="_6TBUDTT" localSheetId="0">[3]MTP1!#REF!</definedName>
    <definedName name="_6TBUDTT">[3]MTP1!#REF!</definedName>
    <definedName name="_6TDDDTT" localSheetId="0">[3]MTP1!#REF!</definedName>
    <definedName name="_6TDDDTT">[3]MTP1!#REF!</definedName>
    <definedName name="_6TLTTTH" localSheetId="0">[3]MTP1!#REF!</definedName>
    <definedName name="_6TLTTTH">[3]MTP1!#REF!</definedName>
    <definedName name="_6TUBUTT" localSheetId="0">[3]MTP1!#REF!</definedName>
    <definedName name="_6TUBUTT">[3]MTP1!#REF!</definedName>
    <definedName name="_6UCLVIS" localSheetId="0">[3]MTP1!#REF!</definedName>
    <definedName name="_6UCLVIS">[3]MTP1!#REF!</definedName>
    <definedName name="_7DNCABC" localSheetId="0">[3]MTP1!#REF!</definedName>
    <definedName name="_7DNCABC">[3]MTP1!#REF!</definedName>
    <definedName name="_7HDCTBU" localSheetId="0">[3]MTP1!#REF!</definedName>
    <definedName name="_7HDCTBU">[3]MTP1!#REF!</definedName>
    <definedName name="_7PKTUBU" localSheetId="0">[3]MTP1!#REF!</definedName>
    <definedName name="_7PKTUBU">[3]MTP1!#REF!</definedName>
    <definedName name="_7TBHT20" localSheetId="0">[3]MTP1!#REF!</definedName>
    <definedName name="_7TBHT20">[3]MTP1!#REF!</definedName>
    <definedName name="_7TBHT30" localSheetId="0">[3]MTP1!#REF!</definedName>
    <definedName name="_7TBHT30">[3]MTP1!#REF!</definedName>
    <definedName name="_7TDCABC" localSheetId="0">[3]MTP1!#REF!</definedName>
    <definedName name="_7TDCABC">[3]MTP1!#REF!</definedName>
    <definedName name="_abb91" localSheetId="0">[5]chitimc!#REF!</definedName>
    <definedName name="_abb91">[5]chitimc!#REF!</definedName>
    <definedName name="_CON1" localSheetId="0">#REF!</definedName>
    <definedName name="_CON1">#REF!</definedName>
    <definedName name="_CON2" localSheetId="0">#REF!</definedName>
    <definedName name="_CON2">#REF!</definedName>
    <definedName name="_CT250" localSheetId="0">'[7]dongia (2)'!#REF!</definedName>
    <definedName name="_CT250">'[7]dongia (2)'!#REF!</definedName>
    <definedName name="_dao1">'[8]CT Thang Mo'!$B$189:$H$189</definedName>
    <definedName name="_dao2">'[8]CT Thang Mo'!$B$161:$H$161</definedName>
    <definedName name="_dap2">'[8]CT Thang Mo'!$B$162:$H$162</definedName>
    <definedName name="_day1" localSheetId="0">'[9]Chiet tinh dz22'!#REF!</definedName>
    <definedName name="_day1">'[9]Chiet tinh dz22'!#REF!</definedName>
    <definedName name="_day2">'[10]Chiet tinh dz35'!$H$3</definedName>
    <definedName name="_dbu1" localSheetId="0">'[8]CT Thang Mo'!#REF!</definedName>
    <definedName name="_dbu1">'[8]CT Thang Mo'!#REF!</definedName>
    <definedName name="_dbu2">'[8]CT Thang Mo'!$B$93:$F$93</definedName>
    <definedName name="_ddn400" localSheetId="0">#REF!</definedName>
    <definedName name="_ddn400">#REF!</definedName>
    <definedName name="_ddn600" localSheetId="0">#REF!</definedName>
    <definedName name="_ddn600">#REF!</definedName>
    <definedName name="_dgt100" localSheetId="0">'[7]dongia (2)'!#REF!</definedName>
    <definedName name="_dgt100">'[7]dongia (2)'!#REF!</definedName>
    <definedName name="_Fill" localSheetId="0" hidden="1">#REF!</definedName>
    <definedName name="_Fill" hidden="1">#REF!</definedName>
    <definedName name="_xlnm._FilterDatabase" localSheetId="0" hidden="1">'UBND-PL1 in'!$A$12:$AD$263</definedName>
    <definedName name="_GID1">'[11]LKVL-CK-HT-GD1'!$A$4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ap1" localSheetId="0">#REF!</definedName>
    <definedName name="_lap1">#REF!</definedName>
    <definedName name="_lap2" localSheetId="0">#REF!</definedName>
    <definedName name="_lap2">#REF!</definedName>
    <definedName name="_MAC12" localSheetId="0">#REF!</definedName>
    <definedName name="_MAC12">#REF!</definedName>
    <definedName name="_MAC46" localSheetId="0">#REF!</definedName>
    <definedName name="_MAC46">#REF!</definedName>
    <definedName name="_NCL100" localSheetId="0">#REF!</definedName>
    <definedName name="_NCL100">#REF!</definedName>
    <definedName name="_NCL200" localSheetId="0">#REF!</definedName>
    <definedName name="_NCL200">#REF!</definedName>
    <definedName name="_NCL250" localSheetId="0">#REF!</definedName>
    <definedName name="_NCL250">#REF!</definedName>
    <definedName name="_NET2" localSheetId="0">#REF!</definedName>
    <definedName name="_NET2">#REF!</definedName>
    <definedName name="_nin190" localSheetId="0">#REF!</definedName>
    <definedName name="_nin190">#REF!</definedName>
    <definedName name="_Order1" hidden="1">255</definedName>
    <definedName name="_Order2" hidden="1">255</definedName>
    <definedName name="_sc1" localSheetId="0">#REF!</definedName>
    <definedName name="_sc1">#REF!</definedName>
    <definedName name="_SC2" localSheetId="0">#REF!</definedName>
    <definedName name="_SC2">#REF!</definedName>
    <definedName name="_sc3" localSheetId="0">#REF!</definedName>
    <definedName name="_sc3">#REF!</definedName>
    <definedName name="_SN3" localSheetId="0">#REF!</definedName>
    <definedName name="_SN3">#REF!</definedName>
    <definedName name="_Sort" localSheetId="0" hidden="1">#REF!</definedName>
    <definedName name="_Sort" hidden="1">#REF!</definedName>
    <definedName name="_su12" localSheetId="0">[12]Sheet3!#REF!</definedName>
    <definedName name="_su12">[12]Sheet3!#REF!</definedName>
    <definedName name="_Su70" localSheetId="0">[12]Sheet3!#REF!</definedName>
    <definedName name="_Su70">[12]Sheet3!#REF!</definedName>
    <definedName name="_TB1" localSheetId="0">#REF!</definedName>
    <definedName name="_TB1">#REF!</definedName>
    <definedName name="_TL1" localSheetId="0">#REF!</definedName>
    <definedName name="_TL1">#REF!</definedName>
    <definedName name="_TL2" localSheetId="0">#REF!</definedName>
    <definedName name="_TL2">#REF!</definedName>
    <definedName name="_TL3" localSheetId="0">#REF!</definedName>
    <definedName name="_TL3">#REF!</definedName>
    <definedName name="_TLA120" localSheetId="0">#REF!</definedName>
    <definedName name="_TLA120">#REF!</definedName>
    <definedName name="_TLA35" localSheetId="0">#REF!</definedName>
    <definedName name="_TLA35">#REF!</definedName>
    <definedName name="_TLA50" localSheetId="0">#REF!</definedName>
    <definedName name="_TLA50">#REF!</definedName>
    <definedName name="_TLA70" localSheetId="0">#REF!</definedName>
    <definedName name="_TLA70">#REF!</definedName>
    <definedName name="_TLA95" localSheetId="0">#REF!</definedName>
    <definedName name="_TLA95">#REF!</definedName>
    <definedName name="_th100" localSheetId="0">'[7]dongia (2)'!#REF!</definedName>
    <definedName name="_th100">'[7]dongia (2)'!#REF!</definedName>
    <definedName name="_TH160" localSheetId="0">'[7]dongia (2)'!#REF!</definedName>
    <definedName name="_TH160">'[7]dongia (2)'!#REF!</definedName>
    <definedName name="_TR250" localSheetId="0">'[7]dongia (2)'!#REF!</definedName>
    <definedName name="_TR250">'[7]dongia (2)'!#REF!</definedName>
    <definedName name="_tr375" localSheetId="0">[7]giathanh1!#REF!</definedName>
    <definedName name="_tr375">[7]giathanh1!#REF!</definedName>
    <definedName name="_vc1">'[8]CT Thang Mo'!$B$34:$H$34</definedName>
    <definedName name="_vc2">'[8]CT Thang Mo'!$B$35:$H$35</definedName>
    <definedName name="_vc3">'[8]CT Thang Mo'!$B$36:$H$36</definedName>
    <definedName name="_VL100" localSheetId="0">#REF!</definedName>
    <definedName name="_VL100">#REF!</definedName>
    <definedName name="_VL200" localSheetId="0">#REF!</definedName>
    <definedName name="_VL200">#REF!</definedName>
    <definedName name="_VL250" localSheetId="0">#REF!</definedName>
    <definedName name="_VL250">#REF!</definedName>
    <definedName name="A" localSheetId="0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 localSheetId="0">#REF!</definedName>
    <definedName name="A120_">#REF!</definedName>
    <definedName name="A35_" localSheetId="0">#REF!</definedName>
    <definedName name="A35_">#REF!</definedName>
    <definedName name="A50_" localSheetId="0">#REF!</definedName>
    <definedName name="A50_">#REF!</definedName>
    <definedName name="A70_" localSheetId="0">#REF!</definedName>
    <definedName name="A70_">#REF!</definedName>
    <definedName name="A95_" localSheetId="0">#REF!</definedName>
    <definedName name="A95_">#REF!</definedName>
    <definedName name="AA" localSheetId="0">#REF!</definedName>
    <definedName name="AA">#REF!</definedName>
    <definedName name="AC120_" localSheetId="0">#REF!</definedName>
    <definedName name="AC120_">#REF!</definedName>
    <definedName name="AC35_" localSheetId="0">#REF!</definedName>
    <definedName name="AC35_">#REF!</definedName>
    <definedName name="AC50_" localSheetId="0">#REF!</definedName>
    <definedName name="AC50_">#REF!</definedName>
    <definedName name="AC70_" localSheetId="0">#REF!</definedName>
    <definedName name="AC70_">#REF!</definedName>
    <definedName name="AC95_" localSheetId="0">#REF!</definedName>
    <definedName name="AC95_">#REF!</definedName>
    <definedName name="AFEFE" localSheetId="0">[3]MTP1!#REF!</definedName>
    <definedName name="AFEFE">[3]MTP1!#REF!</definedName>
    <definedName name="ag142X42" localSheetId="0">[5]chitimc!#REF!</definedName>
    <definedName name="ag142X42">[5]chitimc!#REF!</definedName>
    <definedName name="ag267N59" localSheetId="0">[5]chitimc!#REF!</definedName>
    <definedName name="ag267N59">[5]chitimc!#REF!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B">'[13]kinh phí XD'!$E$10</definedName>
    <definedName name="b_240" localSheetId="0">#REF!</definedName>
    <definedName name="b_240">#REF!</definedName>
    <definedName name="b_280" localSheetId="0">#REF!</definedName>
    <definedName name="b_280">#REF!</definedName>
    <definedName name="b_320" localSheetId="0">#REF!</definedName>
    <definedName name="b_320">#REF!</definedName>
    <definedName name="B_KLXLNX2" localSheetId="0">#REF!</definedName>
    <definedName name="B_KLXLNX2">#REF!</definedName>
    <definedName name="B_tinh" localSheetId="0">#REF!</definedName>
    <definedName name="B_tinh">#REF!</definedName>
    <definedName name="bangciti" localSheetId="0">'[7]dongia (2)'!#REF!</definedName>
    <definedName name="bangciti">'[7]dongia (2)'!#REF!</definedName>
    <definedName name="BB" localSheetId="0">#REF!</definedName>
    <definedName name="BB">#REF!</definedName>
    <definedName name="bdht15nc" localSheetId="0">[7]gtrinh!#REF!</definedName>
    <definedName name="bdht15nc">[7]gtrinh!#REF!</definedName>
    <definedName name="bdht15vl" localSheetId="0">[7]gtrinh!#REF!</definedName>
    <definedName name="bdht15vl">[7]gtrinh!#REF!</definedName>
    <definedName name="bdht25nc" localSheetId="0">[7]gtrinh!#REF!</definedName>
    <definedName name="bdht25nc">[7]gtrinh!#REF!</definedName>
    <definedName name="bdht25vl" localSheetId="0">[7]gtrinh!#REF!</definedName>
    <definedName name="bdht25vl">[7]gtrinh!#REF!</definedName>
    <definedName name="bdht325nc" localSheetId="0">[7]gtrinh!#REF!</definedName>
    <definedName name="bdht325nc">[7]gtrinh!#REF!</definedName>
    <definedName name="bdht325vl" localSheetId="0">[7]gtrinh!#REF!</definedName>
    <definedName name="bdht325vl">[7]gtrinh!#REF!</definedName>
    <definedName name="blkh" localSheetId="0">#REF!</definedName>
    <definedName name="blkh">#REF!</definedName>
    <definedName name="blkh1" localSheetId="0">#REF!</definedName>
    <definedName name="blkh1">#REF!</definedName>
    <definedName name="BOQ" localSheetId="0">#REF!</definedName>
    <definedName name="BOQ">#REF!</definedName>
    <definedName name="Bu_long" localSheetId="0">[12]Sheet3!#REF!</definedName>
    <definedName name="Bu_long">[12]Sheet3!#REF!</definedName>
    <definedName name="BVCISUMMARY" localSheetId="0">#REF!</definedName>
    <definedName name="BVCISUMMARY">#REF!</definedName>
    <definedName name="CAMAY">[14]CaMay!$B$2:$E$8</definedName>
    <definedName name="cap" localSheetId="0">#REF!</definedName>
    <definedName name="cap">#REF!</definedName>
    <definedName name="cap0.7" localSheetId="0">#REF!</definedName>
    <definedName name="cap0.7">#REF!</definedName>
    <definedName name="CAPDAT" localSheetId="0">[15]phuluc1!#REF!</definedName>
    <definedName name="CAPDAT">[15]phuluc1!#REF!</definedName>
    <definedName name="Category_All" localSheetId="0">#REF!</definedName>
    <definedName name="Category_All">#REF!</definedName>
    <definedName name="CATIN">#N/A</definedName>
    <definedName name="CATJYOU">#N/A</definedName>
    <definedName name="CATSYU">#N/A</definedName>
    <definedName name="CATREC">#N/A</definedName>
    <definedName name="CCNK" localSheetId="0">[16]QMCT!#REF!</definedName>
    <definedName name="CCNK">[16]QMCT!#REF!</definedName>
    <definedName name="CCS" localSheetId="0">#REF!</definedName>
    <definedName name="CCS">#REF!</definedName>
    <definedName name="CDD" localSheetId="0">#REF!</definedName>
    <definedName name="CDD">#REF!</definedName>
    <definedName name="CDDD" localSheetId="0">#REF!</definedName>
    <definedName name="CDDD">#REF!</definedName>
    <definedName name="CDDD1P" localSheetId="0">#REF!</definedName>
    <definedName name="CDDD1P">#REF!</definedName>
    <definedName name="CDDD1PHA" localSheetId="0">#REF!</definedName>
    <definedName name="CDDD1PHA">#REF!</definedName>
    <definedName name="CDDD3PHA" localSheetId="0">#REF!</definedName>
    <definedName name="CDDD3PHA">#REF!</definedName>
    <definedName name="cgionc" localSheetId="0">'[7]lam-moi'!#REF!</definedName>
    <definedName name="cgionc">'[7]lam-moi'!#REF!</definedName>
    <definedName name="cgiovl" localSheetId="0">'[7]lam-moi'!#REF!</definedName>
    <definedName name="cgiovl">'[7]lam-moi'!#REF!</definedName>
    <definedName name="citidd" localSheetId="0">'[7]dongia (2)'!#REF!</definedName>
    <definedName name="citidd">'[7]dongia (2)'!#REF!</definedName>
    <definedName name="CK" localSheetId="0">#REF!</definedName>
    <definedName name="CK">#REF!</definedName>
    <definedName name="cknc" localSheetId="0">'[7]lam-moi'!#REF!</definedName>
    <definedName name="cknc">'[7]lam-moi'!#REF!</definedName>
    <definedName name="ckvl" localSheetId="0">'[7]lam-moi'!#REF!</definedName>
    <definedName name="ckvl">'[7]lam-moi'!#REF!</definedName>
    <definedName name="CL" localSheetId="0">#REF!</definedName>
    <definedName name="CL">#REF!</definedName>
    <definedName name="CLTMP" localSheetId="0">[16]QMCT!#REF!</definedName>
    <definedName name="CLTMP">[16]QMCT!#REF!</definedName>
    <definedName name="CLVC">'[17]CHITIET VL-NC-TT1p'!$D$4</definedName>
    <definedName name="clvc1">[7]chitiet!$D$3</definedName>
    <definedName name="CLVC3">0.1</definedName>
    <definedName name="CLVC35" localSheetId="0">#REF!</definedName>
    <definedName name="CLVC35">#REF!</definedName>
    <definedName name="CLVCTB" localSheetId="0">#REF!</definedName>
    <definedName name="CLVCTB">#REF!</definedName>
    <definedName name="CLyTC">[18]ThongSo!$C$11</definedName>
    <definedName name="CN3p">'[19]TONGKE3p '!$X$295</definedName>
    <definedName name="Cöï_ly_vaän_chuyeãn" localSheetId="0">#REF!</definedName>
    <definedName name="Cöï_ly_vaän_chuyeãn">#REF!</definedName>
    <definedName name="CÖÏ_LY_VAÄN_CHUYEÅN" localSheetId="0">#REF!</definedName>
    <definedName name="CÖÏ_LY_VAÄN_CHUYEÅN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ST_EQ" localSheetId="0">#REF!</definedName>
    <definedName name="CONST_EQ">#REF!</definedName>
    <definedName name="cong1x15" localSheetId="0">[7]giathanh1!#REF!</definedName>
    <definedName name="cong1x15">[7]giathanh1!#REF!</definedName>
    <definedName name="Cot_thep" localSheetId="0">[12]Sheet3!#REF!</definedName>
    <definedName name="Cot_thep">[12]Sheet3!#REF!</definedName>
    <definedName name="COVER" localSheetId="0">#REF!</definedName>
    <definedName name="COVER">#REF!</definedName>
    <definedName name="CPVC100" localSheetId="0">#REF!</definedName>
    <definedName name="CPVC100">#REF!</definedName>
    <definedName name="CPVC1KM">'[20]TH VL, NC, DDHT Thanhphuoc'!$J$19</definedName>
    <definedName name="CPVC35" localSheetId="0">#REF!</definedName>
    <definedName name="CPVC35">#REF!</definedName>
    <definedName name="CPVCDN" localSheetId="0">#REF!</definedName>
    <definedName name="CPVCDN">#REF!</definedName>
    <definedName name="CRD" localSheetId="0">#REF!</definedName>
    <definedName name="CRD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RS" localSheetId="0">#REF!</definedName>
    <definedName name="CRS">#REF!</definedName>
    <definedName name="CS" localSheetId="0">#REF!</definedName>
    <definedName name="CS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sd3p" localSheetId="0">#REF!</definedName>
    <definedName name="csd3p">#REF!</definedName>
    <definedName name="csddg1p" localSheetId="0">#REF!</definedName>
    <definedName name="csddg1p">#REF!</definedName>
    <definedName name="csddt1p" localSheetId="0">#REF!</definedName>
    <definedName name="csddt1p">#REF!</definedName>
    <definedName name="csht3p" localSheetId="0">#REF!</definedName>
    <definedName name="csht3p">#REF!</definedName>
    <definedName name="ctdn9697" localSheetId="0">#REF!</definedName>
    <definedName name="ctdn9697">#REF!</definedName>
    <definedName name="cti3x15" localSheetId="0">[7]giathanh1!#REF!</definedName>
    <definedName name="cti3x15">[7]giathanh1!#REF!</definedName>
    <definedName name="CTIET" localSheetId="0">#REF!</definedName>
    <definedName name="CTIET">#REF!</definedName>
    <definedName name="culy1" localSheetId="0">[7]DONGIA!#REF!</definedName>
    <definedName name="culy1">[7]DONGIA!#REF!</definedName>
    <definedName name="culy2" localSheetId="0">[7]DONGIA!#REF!</definedName>
    <definedName name="culy2">[7]DONGIA!#REF!</definedName>
    <definedName name="culy3" localSheetId="0">[7]DONGIA!#REF!</definedName>
    <definedName name="culy3">[7]DONGIA!#REF!</definedName>
    <definedName name="culy4" localSheetId="0">[7]DONGIA!#REF!</definedName>
    <definedName name="culy4">[7]DONGIA!#REF!</definedName>
    <definedName name="culy5" localSheetId="0">[7]DONGIA!#REF!</definedName>
    <definedName name="culy5">[7]DONGIA!#REF!</definedName>
    <definedName name="cuoc" localSheetId="0">[7]DONGIA!#REF!</definedName>
    <definedName name="cuoc">[7]DONGIA!#REF!</definedName>
    <definedName name="CURRENCY" localSheetId="0">#REF!</definedName>
    <definedName name="CURRENCY">#REF!</definedName>
    <definedName name="cv">[21]gvl!$N$17</definedName>
    <definedName name="CX" localSheetId="0">#REF!</definedName>
    <definedName name="CX">#REF!</definedName>
    <definedName name="cxhtnc" localSheetId="0">'[7]lam-moi'!#REF!</definedName>
    <definedName name="cxhtnc">'[7]lam-moi'!#REF!</definedName>
    <definedName name="cxhtvl" localSheetId="0">'[7]lam-moi'!#REF!</definedName>
    <definedName name="cxhtvl">'[7]lam-moi'!#REF!</definedName>
    <definedName name="cxnc" localSheetId="0">'[7]lam-moi'!#REF!</definedName>
    <definedName name="cxnc">'[7]lam-moi'!#REF!</definedName>
    <definedName name="cxvl" localSheetId="0">'[7]lam-moi'!#REF!</definedName>
    <definedName name="cxvl">'[7]lam-moi'!#REF!</definedName>
    <definedName name="cxxnc" localSheetId="0">'[7]lam-moi'!#REF!</definedName>
    <definedName name="cxxnc">'[7]lam-moi'!#REF!</definedName>
    <definedName name="cxxvl" localSheetId="0">'[7]lam-moi'!#REF!</definedName>
    <definedName name="cxxvl">'[7]lam-moi'!#REF!</definedName>
    <definedName name="CH" localSheetId="0">#REF!</definedName>
    <definedName name="CH">#REF!</definedName>
    <definedName name="Chang">'[22]Dinh nghia'!$A$3:$B$14</definedName>
    <definedName name="chhtnc" localSheetId="0">'[7]lam-moi'!#REF!</definedName>
    <definedName name="chhtnc">'[7]lam-moi'!#REF!</definedName>
    <definedName name="chhtvl" localSheetId="0">'[7]lam-moi'!#REF!</definedName>
    <definedName name="chhtvl">'[7]lam-moi'!#REF!</definedName>
    <definedName name="chnc" localSheetId="0">'[7]lam-moi'!#REF!</definedName>
    <definedName name="chnc">'[7]lam-moi'!#REF!</definedName>
    <definedName name="chvl" localSheetId="0">'[7]lam-moi'!#REF!</definedName>
    <definedName name="chvl">'[7]lam-moi'!#REF!</definedName>
    <definedName name="D">'[13]kinh phí XD'!$E$12</definedName>
    <definedName name="D_7101A_B" localSheetId="0">#REF!</definedName>
    <definedName name="D_7101A_B">#REF!</definedName>
    <definedName name="D_gia">'[23]Don gia vung III'!$A$3:$F$277</definedName>
    <definedName name="D_giavt">'[24]Dgia vat tu'!$A$5:$F$226</definedName>
    <definedName name="D_kien">[25]DG!$G$2</definedName>
    <definedName name="D1x49" localSheetId="0">[5]chitimc!#REF!</definedName>
    <definedName name="D1x49">[5]chitimc!#REF!</definedName>
    <definedName name="D1x49x49" localSheetId="0">[5]chitimc!#REF!</definedName>
    <definedName name="D1x49x49">[5]chitimc!#REF!</definedName>
    <definedName name="d24nc" localSheetId="0">'[7]lam-moi'!#REF!</definedName>
    <definedName name="d24nc">'[7]lam-moi'!#REF!</definedName>
    <definedName name="d24vl" localSheetId="0">'[7]lam-moi'!#REF!</definedName>
    <definedName name="d24vl">'[7]lam-moi'!#REF!</definedName>
    <definedName name="daotd">'[8]CT Thang Mo'!$B$323:$H$323</definedName>
    <definedName name="dap">'[8]CT Thang Mo'!$B$39:$H$39</definedName>
    <definedName name="daptd">'[8]CT Thang Mo'!$B$324:$H$324</definedName>
    <definedName name="DATA_DATA2_List" localSheetId="0">#REF!</definedName>
    <definedName name="DATA_DATA2_List">#REF!</definedName>
    <definedName name="_xlnm.Database" localSheetId="0" hidden="1">#REF!</definedName>
    <definedName name="_xlnm.Database" hidden="1">#REF!</definedName>
    <definedName name="DD" localSheetId="0">#REF!</definedName>
    <definedName name="DD">#REF!</definedName>
    <definedName name="dd1pnc">[7]chitiet!$G$404</definedName>
    <definedName name="dd1pvl">[7]chitiet!$G$383</definedName>
    <definedName name="dd1x2">[21]gvl!$N$9</definedName>
    <definedName name="dd3pctnc" localSheetId="0">'[7]lam-moi'!#REF!</definedName>
    <definedName name="dd3pctnc">'[7]lam-moi'!#REF!</definedName>
    <definedName name="dd3pctvl" localSheetId="0">'[7]lam-moi'!#REF!</definedName>
    <definedName name="dd3pctvl">'[7]lam-moi'!#REF!</definedName>
    <definedName name="dd3plmvl" localSheetId="0">'[7]lam-moi'!#REF!</definedName>
    <definedName name="dd3plmvl">'[7]lam-moi'!#REF!</definedName>
    <definedName name="dd3pnc" localSheetId="0">'[7]lam-moi'!#REF!</definedName>
    <definedName name="dd3pnc">'[7]lam-moi'!#REF!</definedName>
    <definedName name="dd3pvl" localSheetId="0">'[7]lam-moi'!#REF!</definedName>
    <definedName name="dd3pvl">'[7]lam-moi'!#REF!</definedName>
    <definedName name="DDAY" localSheetId="0">#REF!</definedName>
    <definedName name="DDAY">#REF!</definedName>
    <definedName name="ddhtnc" localSheetId="0">'[7]lam-moi'!#REF!</definedName>
    <definedName name="ddhtnc">'[7]lam-moi'!#REF!</definedName>
    <definedName name="ddhtvl" localSheetId="0">'[7]lam-moi'!#REF!</definedName>
    <definedName name="ddhtvl">'[7]lam-moi'!#REF!</definedName>
    <definedName name="ddt2nc" localSheetId="0">[7]gtrinh!#REF!</definedName>
    <definedName name="ddt2nc">[7]gtrinh!#REF!</definedName>
    <definedName name="ddt2vl" localSheetId="0">[7]gtrinh!#REF!</definedName>
    <definedName name="ddt2vl">[7]gtrinh!#REF!</definedName>
    <definedName name="ddtd3pnc" localSheetId="0">'[7]thao-go'!#REF!</definedName>
    <definedName name="ddtd3pnc">'[7]thao-go'!#REF!</definedName>
    <definedName name="ddtt1pnc" localSheetId="0">[7]gtrinh!#REF!</definedName>
    <definedName name="ddtt1pnc">[7]gtrinh!#REF!</definedName>
    <definedName name="ddtt1pvl" localSheetId="0">[7]gtrinh!#REF!</definedName>
    <definedName name="ddtt1pvl">[7]gtrinh!#REF!</definedName>
    <definedName name="ddtt3pnc" localSheetId="0">[7]gtrinh!#REF!</definedName>
    <definedName name="ddtt3pnc">[7]gtrinh!#REF!</definedName>
    <definedName name="ddtt3pvl" localSheetId="0">[7]gtrinh!#REF!</definedName>
    <definedName name="ddtt3pvl">[7]gtrinh!#REF!</definedName>
    <definedName name="dg" localSheetId="0">#REF!</definedName>
    <definedName name="dg">#REF!</definedName>
    <definedName name="DGM">[7]DONGIA!$A$453:$F$459</definedName>
    <definedName name="DGNC" localSheetId="0">#REF!</definedName>
    <definedName name="DGNC">#REF!</definedName>
    <definedName name="DGTN">[14]DGiaTN!$C$4:$H$372</definedName>
    <definedName name="DGTV" localSheetId="0">#REF!</definedName>
    <definedName name="DGTV">#REF!</definedName>
    <definedName name="DGTH" localSheetId="0">[7]DONGIA!#REF!</definedName>
    <definedName name="DGTH">[7]DONGIA!#REF!</definedName>
    <definedName name="DGTH1">[7]DONGIA!$A$414:$G$452</definedName>
    <definedName name="dgth2">[7]DONGIA!$A$414:$G$439</definedName>
    <definedName name="DGTR">[7]DONGIA!$A$472:$I$521</definedName>
    <definedName name="dgvc">'[26]V.c noi bo'!$A$11:$J$26</definedName>
    <definedName name="dgvl" localSheetId="0">#REF!</definedName>
    <definedName name="dgvl">#REF!</definedName>
    <definedName name="DGVL1">[7]DONGIA!$A$5:$F$235</definedName>
    <definedName name="DGVT" localSheetId="0">#REF!</definedName>
    <definedName name="DGVT">#REF!</definedName>
    <definedName name="DGiaT">[14]DGiaT!$B$4:$J$313</definedName>
    <definedName name="DGiaTN">[14]DGiaTN!$C$4:$H$373</definedName>
    <definedName name="DL15HT" localSheetId="0">'[11]TONGKE-HT'!#REF!</definedName>
    <definedName name="DL15HT">'[11]TONGKE-HT'!#REF!</definedName>
    <definedName name="DL16HT" localSheetId="0">'[11]TONGKE-HT'!#REF!</definedName>
    <definedName name="DL16HT">'[11]TONGKE-HT'!#REF!</definedName>
    <definedName name="DL19HT" localSheetId="0">'[11]TONGKE-HT'!#REF!</definedName>
    <definedName name="DL19HT">'[11]TONGKE-HT'!#REF!</definedName>
    <definedName name="DL20HT" localSheetId="0">'[11]TONGKE-HT'!#REF!</definedName>
    <definedName name="DL20HT">'[11]TONGKE-HT'!#REF!</definedName>
    <definedName name="DLCC" localSheetId="0">#REF!</definedName>
    <definedName name="DLCC">#REF!</definedName>
    <definedName name="DM" localSheetId="0">#REF!</definedName>
    <definedName name="DM">#REF!</definedName>
    <definedName name="dobt" localSheetId="0">#REF!</definedName>
    <definedName name="dobt">#REF!</definedName>
    <definedName name="Don_gia">'[27]Don gia Tay Ninh'!$A$5:$F$326</definedName>
    <definedName name="Don_giahanam">'[28]Don gia Dak Lak'!$A$5:$F$316</definedName>
    <definedName name="Don_giaIII">'[29]Don gia III'!$A$3:$F$293</definedName>
    <definedName name="Don_gianhanam">'[28]Don gia Dak Lak'!$A$5:$F$316</definedName>
    <definedName name="Don_giatp">'[30]dg tphcm'!$A$4:$F$970</definedName>
    <definedName name="Don_giavl">'[29]Don gia CT'!$A$4:$F$228</definedName>
    <definedName name="dongia">[31]DG!$A$4:$I$719</definedName>
    <definedName name="Dongia_III">'[24]Don gia_III'!$A$4:$F$293</definedName>
    <definedName name="dongia1">[26]DG!$A$4:$I$733</definedName>
    <definedName name="DS1p1vc" localSheetId="0">#REF!</definedName>
    <definedName name="DS1p1vc">#REF!</definedName>
    <definedName name="ds1p2nc" localSheetId="0">'[32]CHITIET VL-NC-TT -1p'!#REF!</definedName>
    <definedName name="ds1p2nc">'[32]CHITIET VL-NC-TT -1p'!#REF!</definedName>
    <definedName name="ds1p2vc" localSheetId="0">'[32]CHITIET VL-NC-TT -1p'!#REF!</definedName>
    <definedName name="ds1p2vc">'[32]CHITIET VL-NC-TT -1p'!#REF!</definedName>
    <definedName name="ds1p2vl" localSheetId="0">'[32]CHITIET VL-NC-TT -1p'!#REF!</definedName>
    <definedName name="ds1p2vl">'[32]CHITIET VL-NC-TT -1p'!#REF!</definedName>
    <definedName name="ds1pnc" localSheetId="0">#REF!</definedName>
    <definedName name="ds1pnc">#REF!</definedName>
    <definedName name="ds1pvl" localSheetId="0">#REF!</definedName>
    <definedName name="ds1pvl">#REF!</definedName>
    <definedName name="ds3pctnc" localSheetId="0">#REF!</definedName>
    <definedName name="ds3pctnc">#REF!</definedName>
    <definedName name="ds3pctvc" localSheetId="0">#REF!</definedName>
    <definedName name="ds3pctvc">#REF!</definedName>
    <definedName name="ds3pctvl" localSheetId="0">#REF!</definedName>
    <definedName name="ds3pctvl">#REF!</definedName>
    <definedName name="ds3pmnc" localSheetId="0">'[32]CHITIET VL-NC-TT-3p'!#REF!</definedName>
    <definedName name="ds3pmnc">'[32]CHITIET VL-NC-TT-3p'!#REF!</definedName>
    <definedName name="ds3pmvc" localSheetId="0">'[32]CHITIET VL-NC-TT-3p'!#REF!</definedName>
    <definedName name="ds3pmvc">'[32]CHITIET VL-NC-TT-3p'!#REF!</definedName>
    <definedName name="ds3pmvl" localSheetId="0">'[32]CHITIET VL-NC-TT-3p'!#REF!</definedName>
    <definedName name="ds3pmvl">'[32]CHITIET VL-NC-TT-3p'!#REF!</definedName>
    <definedName name="ds3pnc" localSheetId="0">[33]BETON!#REF!</definedName>
    <definedName name="ds3pnc">[33]BETON!#REF!</definedName>
    <definedName name="ds3pvl" localSheetId="0">[33]BETON!#REF!</definedName>
    <definedName name="ds3pvl">[33]BETON!#REF!</definedName>
    <definedName name="dsct3pnc" localSheetId="0">'[32]CHITIET VL-NC-TT-3p'!#REF!</definedName>
    <definedName name="dsct3pnc">'[32]CHITIET VL-NC-TT-3p'!#REF!</definedName>
    <definedName name="dsct3pvl" localSheetId="0">'[32]CHITIET VL-NC-TT-3p'!#REF!</definedName>
    <definedName name="dsct3pvl">'[32]CHITIET VL-NC-TT-3p'!#REF!</definedName>
    <definedName name="DSPK1p1nc" localSheetId="0">#REF!</definedName>
    <definedName name="DSPK1p1nc">#REF!</definedName>
    <definedName name="DSPK1p1vl" localSheetId="0">#REF!</definedName>
    <definedName name="DSPK1p1vl">#REF!</definedName>
    <definedName name="DSPK1pnc" localSheetId="0">#REF!</definedName>
    <definedName name="DSPK1pnc">#REF!</definedName>
    <definedName name="DSPK1pvl" localSheetId="0">#REF!</definedName>
    <definedName name="DSPK1pvl">#REF!</definedName>
    <definedName name="DSUMDATA" localSheetId="0">#REF!</definedName>
    <definedName name="DSUMDATA">#REF!</definedName>
    <definedName name="duong1" localSheetId="0">[7]DONGIA!#REF!</definedName>
    <definedName name="duong1">[7]DONGIA!#REF!</definedName>
    <definedName name="duong2" localSheetId="0">[7]DONGIA!#REF!</definedName>
    <definedName name="duong2">[7]DONGIA!#REF!</definedName>
    <definedName name="duong3" localSheetId="0">[7]DONGIA!#REF!</definedName>
    <definedName name="duong3">[7]DONGIA!#REF!</definedName>
    <definedName name="duong4" localSheetId="0">[7]DONGIA!#REF!</definedName>
    <definedName name="duong4">[7]DONGIA!#REF!</definedName>
    <definedName name="duong5" localSheetId="0">[7]DONGIA!#REF!</definedName>
    <definedName name="duong5">[7]DONGIA!#REF!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f" localSheetId="0">#REF!</definedName>
    <definedName name="f">#REF!</definedName>
    <definedName name="f92F56" localSheetId="0">[34]dtxl!#REF!</definedName>
    <definedName name="f92F56">[34]dtxl!#REF!</definedName>
    <definedName name="FACTOR" localSheetId="0">#REF!</definedName>
    <definedName name="FACTOR">#REF!</definedName>
    <definedName name="Full" localSheetId="0">[16]QMCT!#REF!</definedName>
    <definedName name="Full">[16]QMCT!#REF!</definedName>
    <definedName name="gl3p" localSheetId="0">#REF!</definedName>
    <definedName name="gl3p">#REF!</definedName>
    <definedName name="Gia_CT" localSheetId="0">#REF!</definedName>
    <definedName name="Gia_CT">#REF!</definedName>
    <definedName name="Gia_VT" localSheetId="0">#REF!</definedName>
    <definedName name="Gia_VT">#REF!</definedName>
    <definedName name="giaca">'[35]dg-VTu'!$C$6:$F$55</definedName>
    <definedName name="GIAVLIEUTN" localSheetId="0">#REF!</definedName>
    <definedName name="GIAVLIEUTN">#REF!</definedName>
    <definedName name="h" localSheetId="0">#REF!</definedName>
    <definedName name="h">#REF!</definedName>
    <definedName name="H_THUCTT" localSheetId="0">#REF!</definedName>
    <definedName name="H_THUCTT">#REF!</definedName>
    <definedName name="H_THUCHTHH" localSheetId="0">#REF!</definedName>
    <definedName name="H_THUCHTHH">#REF!</definedName>
    <definedName name="HDCCT" localSheetId="0">[16]QMCT!#REF!</definedName>
    <definedName name="HDCCT">[16]QMCT!#REF!</definedName>
    <definedName name="HDCD" localSheetId="0">[16]QMCT!#REF!</definedName>
    <definedName name="HDCD">[16]QMCT!#REF!</definedName>
    <definedName name="HDGT">[14]DGiaT!$B$1:$K$1</definedName>
    <definedName name="HDGTN">[14]DGiaTN!$C$1:$H$1</definedName>
    <definedName name="Heä_soá_laép_xaø_H">1.7</definedName>
    <definedName name="heä_soá_sình_laày" localSheetId="0">#REF!</definedName>
    <definedName name="heä_soá_sình_laày">#REF!</definedName>
    <definedName name="HH15HT" localSheetId="0">'[11]TONGKE-HT'!#REF!</definedName>
    <definedName name="HH15HT">'[11]TONGKE-HT'!#REF!</definedName>
    <definedName name="HH16HT" localSheetId="0">'[11]TONGKE-HT'!#REF!</definedName>
    <definedName name="HH16HT">'[11]TONGKE-HT'!#REF!</definedName>
    <definedName name="HH19HT" localSheetId="0">'[11]TONGKE-HT'!#REF!</definedName>
    <definedName name="HH19HT">'[11]TONGKE-HT'!#REF!</definedName>
    <definedName name="HH20HT" localSheetId="0">'[11]TONGKE-HT'!#REF!</definedName>
    <definedName name="HH20HT">'[11]TONGKE-HT'!#REF!</definedName>
    <definedName name="HHTT" localSheetId="0">#REF!</definedName>
    <definedName name="HHTT">#REF!</definedName>
    <definedName name="Hinh_thuc" localSheetId="0">#REF!</definedName>
    <definedName name="Hinh_thuc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SCT3">0.1</definedName>
    <definedName name="HSDC">'[17]CHITIET VL-NC-TT1p'!$G$6</definedName>
    <definedName name="hsdc1" localSheetId="0">#REF!</definedName>
    <definedName name="hsdc1">#REF!</definedName>
    <definedName name="HSDD" localSheetId="0">[15]phuluc1!#REF!</definedName>
    <definedName name="HSDD">[15]phuluc1!#REF!</definedName>
    <definedName name="HSDN">2.5</definedName>
    <definedName name="HSHH" localSheetId="0">#REF!</definedName>
    <definedName name="HSHH">#REF!</definedName>
    <definedName name="HSHHUT" localSheetId="0">#REF!</definedName>
    <definedName name="HSHHUT">#REF!</definedName>
    <definedName name="HSKD">'[17]CHITIET VL-NC-TT1p'!$G$7</definedName>
    <definedName name="HSKK">[33]BETON!$D$5</definedName>
    <definedName name="hskk1">[7]chitiet!$D$4</definedName>
    <definedName name="HSKK35" localSheetId="0">#REF!</definedName>
    <definedName name="HSKK35">#REF!</definedName>
    <definedName name="HSLX" localSheetId="0">#REF!</definedName>
    <definedName name="HSLX">#REF!</definedName>
    <definedName name="HSLXH">1.7</definedName>
    <definedName name="HSLXP" localSheetId="0">#REF!</definedName>
    <definedName name="HSLXP">#REF!</definedName>
    <definedName name="HSNC">[36]Du_lieu!$C$6</definedName>
    <definedName name="HSSL">[33]BETON!$D$8</definedName>
    <definedName name="HSVC1" localSheetId="0">#REF!</definedName>
    <definedName name="HSVC1">#REF!</definedName>
    <definedName name="HSVC2" localSheetId="0">#REF!</definedName>
    <definedName name="HSVC2">#REF!</definedName>
    <definedName name="HSVC3" localSheetId="0">#REF!</definedName>
    <definedName name="HSVC3">#REF!</definedName>
    <definedName name="ht25nc" localSheetId="0">'[7]lam-moi'!#REF!</definedName>
    <definedName name="ht25nc">'[7]lam-moi'!#REF!</definedName>
    <definedName name="ht25vl" localSheetId="0">'[7]lam-moi'!#REF!</definedName>
    <definedName name="ht25vl">'[7]lam-moi'!#REF!</definedName>
    <definedName name="ht325nc" localSheetId="0">'[7]lam-moi'!#REF!</definedName>
    <definedName name="ht325nc">'[7]lam-moi'!#REF!</definedName>
    <definedName name="ht325vl" localSheetId="0">'[7]lam-moi'!#REF!</definedName>
    <definedName name="ht325vl">'[7]lam-moi'!#REF!</definedName>
    <definedName name="ht37k" localSheetId="0">'[7]lam-moi'!#REF!</definedName>
    <definedName name="ht37k">'[7]lam-moi'!#REF!</definedName>
    <definedName name="ht37nc" localSheetId="0">'[7]lam-moi'!#REF!</definedName>
    <definedName name="ht37nc">'[7]lam-moi'!#REF!</definedName>
    <definedName name="ht50nc" localSheetId="0">'[7]lam-moi'!#REF!</definedName>
    <definedName name="ht50nc">'[7]lam-moi'!#REF!</definedName>
    <definedName name="ht50vl" localSheetId="0">'[7]lam-moi'!#REF!</definedName>
    <definedName name="ht50vl">'[7]lam-moi'!#REF!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"C:\2689\Q\??\00q3961????PTA3??\MyHTML.htm"</definedName>
    <definedName name="HTML_Title" hidden="1">"00Q3961-SUM"</definedName>
    <definedName name="HTNC" localSheetId="0">#REF!</definedName>
    <definedName name="HTNC">#REF!</definedName>
    <definedName name="HTVL" localSheetId="0">#REF!</definedName>
    <definedName name="HTVL">#REF!</definedName>
    <definedName name="HTHH" localSheetId="0">#REF!</definedName>
    <definedName name="HTHH">#REF!</definedName>
    <definedName name="I2É6" localSheetId="0">[5]chitimc!#REF!</definedName>
    <definedName name="I2É6">[5]chitimc!#REF!</definedName>
    <definedName name="IDLAB_COST" localSheetId="0">#REF!</definedName>
    <definedName name="IDLAB_COST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j" localSheetId="0">#REF!</definedName>
    <definedName name="j">#REF!</definedName>
    <definedName name="K" localSheetId="0">#REF!</definedName>
    <definedName name="K">#REF!</definedName>
    <definedName name="K_1" localSheetId="0">[37]!K_1</definedName>
    <definedName name="K_1">[37]!K_1</definedName>
    <definedName name="K_2" localSheetId="0">[37]!K_2</definedName>
    <definedName name="K_2">[37]!K_2</definedName>
    <definedName name="k2b" localSheetId="0">#REF!</definedName>
    <definedName name="k2b">#REF!</definedName>
    <definedName name="kldd1p" localSheetId="0">'[7]#REF'!#REF!</definedName>
    <definedName name="kldd1p">'[7]#REF'!#REF!</definedName>
    <definedName name="kldd3p" localSheetId="0">'[7]lam-moi'!#REF!</definedName>
    <definedName name="kldd3p">'[7]lam-moi'!#REF!</definedName>
    <definedName name="KLTHDN" localSheetId="0">#REF!</definedName>
    <definedName name="KLTHDN">#REF!</definedName>
    <definedName name="KLVANKHUON" localSheetId="0">#REF!</definedName>
    <definedName name="KLVANKHUON">#REF!</definedName>
    <definedName name="KLVLD">[38]ChiTietDZ!$I$8:$I$1296</definedName>
    <definedName name="KLVLD1">[38]VuaBT!$H$7:$H$63</definedName>
    <definedName name="kmong" localSheetId="0">[7]giathanh1!#REF!</definedName>
    <definedName name="kmong">[7]giathanh1!#REF!</definedName>
    <definedName name="kp1ph" localSheetId="0">#REF!</definedName>
    <definedName name="kp1ph">#REF!</definedName>
    <definedName name="KSTK" localSheetId="0">#REF!</definedName>
    <definedName name="KSTK">#REF!</definedName>
    <definedName name="KVC" localSheetId="0">#REF!</definedName>
    <definedName name="KVC">#REF!</definedName>
    <definedName name="KH_Chang" localSheetId="0">#REF!</definedName>
    <definedName name="KH_Chang">#REF!</definedName>
    <definedName name="KHOILUONGTL">[39]TienLuong!$Q$7:$Q$2175</definedName>
    <definedName name="L" localSheetId="0">#REF!</definedName>
    <definedName name="L">#REF!</definedName>
    <definedName name="L_mong" localSheetId="0">#REF!</definedName>
    <definedName name="L_mong">#REF!</definedName>
    <definedName name="lapa">'[8]CT Thang Mo'!$B$350:$H$350</definedName>
    <definedName name="lapb">'[8]CT Thang Mo'!$B$370:$H$370</definedName>
    <definedName name="lapc">'[8]CT Thang Mo'!$B$390:$H$390</definedName>
    <definedName name="LK_hathe" localSheetId="0">#REF!</definedName>
    <definedName name="LK_hathe">#REF!</definedName>
    <definedName name="Lmk" localSheetId="0">#REF!</definedName>
    <definedName name="Lmk">#REF!</definedName>
    <definedName name="Loai_TD" localSheetId="0">#REF!</definedName>
    <definedName name="Loai_TD">#REF!</definedName>
    <definedName name="lVC" localSheetId="0">#REF!</definedName>
    <definedName name="lVC">#REF!</definedName>
    <definedName name="M">'[13]kinh phí XD'!$E$11</definedName>
    <definedName name="M102bnnc" localSheetId="0">'[40]CHITIET VL-NC-TT1p'!#REF!</definedName>
    <definedName name="M102bnnc">'[40]CHITIET VL-NC-TT1p'!#REF!</definedName>
    <definedName name="M102bnvl" localSheetId="0">'[40]CHITIET VL-NC-TT1p'!#REF!</definedName>
    <definedName name="M102bnvl">'[40]CHITIET VL-NC-TT1p'!#REF!</definedName>
    <definedName name="m10aamtc" localSheetId="0">[41]HT!#REF!</definedName>
    <definedName name="m10aamtc">[41]HT!#REF!</definedName>
    <definedName name="M10aanc" localSheetId="0">'[42]CHITIET VL-NC-TT -1p'!#REF!</definedName>
    <definedName name="M10aanc">'[42]CHITIET VL-NC-TT -1p'!#REF!</definedName>
    <definedName name="M10aavc" localSheetId="0">'[43]CHITIET VL-NC-TT -1p'!#REF!</definedName>
    <definedName name="M10aavc">'[43]CHITIET VL-NC-TT -1p'!#REF!</definedName>
    <definedName name="M10aavl" localSheetId="0">'[42]CHITIET VL-NC-TT -1p'!#REF!</definedName>
    <definedName name="M10aavl">'[42]CHITIET VL-NC-TT -1p'!#REF!</definedName>
    <definedName name="m10anc" localSheetId="0">'[7]lam-moi'!#REF!</definedName>
    <definedName name="m10anc">'[7]lam-moi'!#REF!</definedName>
    <definedName name="m10avl" localSheetId="0">'[7]lam-moi'!#REF!</definedName>
    <definedName name="m10avl">'[7]lam-moi'!#REF!</definedName>
    <definedName name="M10banc" localSheetId="0">'[40]CHITIET VL-NC-TT1p'!#REF!</definedName>
    <definedName name="M10banc">'[40]CHITIET VL-NC-TT1p'!#REF!</definedName>
    <definedName name="M10bavl" localSheetId="0">'[40]CHITIET VL-NC-TT1p'!#REF!</definedName>
    <definedName name="M10bavl">'[40]CHITIET VL-NC-TT1p'!#REF!</definedName>
    <definedName name="M122bnnc">'[44]CHITIET VL-NC'!$G$141</definedName>
    <definedName name="M122bnvl">'[44]CHITIET VL-NC'!$G$136</definedName>
    <definedName name="m12aanc" localSheetId="0">'[7]lam-moi'!#REF!</definedName>
    <definedName name="m12aanc">'[7]lam-moi'!#REF!</definedName>
    <definedName name="M12aavl" localSheetId="0">#REF!</definedName>
    <definedName name="M12aavl">#REF!</definedName>
    <definedName name="m12anc" localSheetId="0">'[7]lam-moi'!#REF!</definedName>
    <definedName name="m12anc">'[7]lam-moi'!#REF!</definedName>
    <definedName name="m12avl" localSheetId="0">'[7]lam-moi'!#REF!</definedName>
    <definedName name="m12avl">'[7]lam-moi'!#REF!</definedName>
    <definedName name="M12ba3p" localSheetId="0">#REF!</definedName>
    <definedName name="M12ba3p">#REF!</definedName>
    <definedName name="M12banc" localSheetId="0">'[40]CHITIET VL-NC-TT1p'!#REF!</definedName>
    <definedName name="M12banc">'[40]CHITIET VL-NC-TT1p'!#REF!</definedName>
    <definedName name="M12bavl" localSheetId="0">'[40]CHITIET VL-NC-TT1p'!#REF!</definedName>
    <definedName name="M12bavl">'[40]CHITIET VL-NC-TT1p'!#REF!</definedName>
    <definedName name="M12bb1p" localSheetId="0">#REF!</definedName>
    <definedName name="M12bb1p">#REF!</definedName>
    <definedName name="M12bbnc">'[44]CHITIET VL-NC'!$G$107</definedName>
    <definedName name="M12bbvl">'[44]CHITIET VL-NC'!$G$103</definedName>
    <definedName name="M12bnnc" localSheetId="0">'[32]CHITIET VL-NC-TT-3p'!#REF!</definedName>
    <definedName name="M12bnnc">'[32]CHITIET VL-NC-TT-3p'!#REF!</definedName>
    <definedName name="M12bnvl" localSheetId="0">'[32]CHITIET VL-NC-TT-3p'!#REF!</definedName>
    <definedName name="M12bnvl">'[32]CHITIET VL-NC-TT-3p'!#REF!</definedName>
    <definedName name="M12cbnc">'[44]CHITIET VL-NC'!$G$222</definedName>
    <definedName name="M12cbvl">'[44]CHITIET VL-NC'!$G$217</definedName>
    <definedName name="M142bnnc">'[44]CHITIET VL-NC'!$G$162</definedName>
    <definedName name="M142bnvl">'[44]CHITIET VL-NC'!$G$157</definedName>
    <definedName name="M14bb1p" localSheetId="0">#REF!</definedName>
    <definedName name="M14bb1p">#REF!</definedName>
    <definedName name="M14bbnc">'[44]CHITIET VL-NC'!$G$124</definedName>
    <definedName name="M14bbvc" localSheetId="0">'[32]CHITIET VL-NC-TT -1p'!#REF!</definedName>
    <definedName name="M14bbvc">'[32]CHITIET VL-NC-TT -1p'!#REF!</definedName>
    <definedName name="M14bbvl">'[44]CHITIET VL-NC'!$G$120</definedName>
    <definedName name="M8a" localSheetId="0">#REF!</definedName>
    <definedName name="M8a">#REF!</definedName>
    <definedName name="M8aa" localSheetId="0">#REF!</definedName>
    <definedName name="M8aa">#REF!</definedName>
    <definedName name="m8aanc" localSheetId="0">#REF!</definedName>
    <definedName name="m8aanc">#REF!</definedName>
    <definedName name="m8aavl" localSheetId="0">#REF!</definedName>
    <definedName name="m8aavl">#REF!</definedName>
    <definedName name="m8amtc" localSheetId="0">[41]HT!#REF!</definedName>
    <definedName name="m8amtc">[41]HT!#REF!</definedName>
    <definedName name="m8anc" localSheetId="0">'[7]lam-moi'!#REF!</definedName>
    <definedName name="m8anc">'[7]lam-moi'!#REF!</definedName>
    <definedName name="m8avl" localSheetId="0">'[7]lam-moi'!#REF!</definedName>
    <definedName name="m8avl">'[7]lam-moi'!#REF!</definedName>
    <definedName name="Ma3pnc" localSheetId="0">#REF!</definedName>
    <definedName name="Ma3pnc">#REF!</definedName>
    <definedName name="Ma3pvl" localSheetId="0">#REF!</definedName>
    <definedName name="Ma3pvl">#REF!</definedName>
    <definedName name="Maa3pnc" localSheetId="0">#REF!</definedName>
    <definedName name="Maa3pnc">#REF!</definedName>
    <definedName name="Maa3pvl" localSheetId="0">#REF!</definedName>
    <definedName name="Maa3pvl">#REF!</definedName>
    <definedName name="MADONGIA">[39]TienLuong!$F$6:$F$2175</definedName>
    <definedName name="MAJ_CON_EQP" localSheetId="0">#REF!</definedName>
    <definedName name="MAJ_CON_EQP">#REF!</definedName>
    <definedName name="mat">[45]Tke!$AD$10:$AR$96</definedName>
    <definedName name="MAVANKHUON" localSheetId="0">#REF!</definedName>
    <definedName name="MAVANKHUON">#REF!</definedName>
    <definedName name="MAVL">'[46]Dinh Muc VT'!$F$4:$F$848</definedName>
    <definedName name="MAVLD">[38]ChiTietDZ!$D$8:$D$1296</definedName>
    <definedName name="MAVLD1">[38]VuaBT!$B$7:$B$63</definedName>
    <definedName name="MAVLTHDN" localSheetId="0">#REF!</definedName>
    <definedName name="MAVLTHDN">#REF!</definedName>
    <definedName name="Mba1p" localSheetId="0">#REF!</definedName>
    <definedName name="Mba1p">#REF!</definedName>
    <definedName name="Mba3p" localSheetId="0">#REF!</definedName>
    <definedName name="Mba3p">#REF!</definedName>
    <definedName name="Mbb3p" localSheetId="0">#REF!</definedName>
    <definedName name="Mbb3p">#REF!</definedName>
    <definedName name="Mbn1p">'[47]TDTKP (2)'!$L$290</definedName>
    <definedName name="MBnc" localSheetId="0">'[32]CHITIET VL-NC-TT-3p'!#REF!</definedName>
    <definedName name="MBnc">'[32]CHITIET VL-NC-TT-3p'!#REF!</definedName>
    <definedName name="MBvl" localSheetId="0">'[32]CHITIET VL-NC-TT-3p'!#REF!</definedName>
    <definedName name="MBvl">'[32]CHITIET VL-NC-TT-3p'!#REF!</definedName>
    <definedName name="MG_A" localSheetId="0">#REF!</definedName>
    <definedName name="MG_A">#REF!</definedName>
    <definedName name="mmm" localSheetId="0">[7]giathanh1!#REF!</definedName>
    <definedName name="mmm">[7]giathanh1!#REF!</definedName>
    <definedName name="Moùng" localSheetId="0">#REF!</definedName>
    <definedName name="Moùng">#REF!</definedName>
    <definedName name="mp1x25" localSheetId="0">'[7]dongia (2)'!#REF!</definedName>
    <definedName name="mp1x25">'[7]dongia (2)'!#REF!</definedName>
    <definedName name="MSCT" localSheetId="0">#REF!</definedName>
    <definedName name="MSCT">#REF!</definedName>
    <definedName name="MTC1P" localSheetId="0">'[32]TONG HOP VL-NC TT'!#REF!</definedName>
    <definedName name="MTC1P">'[32]TONG HOP VL-NC TT'!#REF!</definedName>
    <definedName name="MTC3P" localSheetId="0">'[32]TONG HOP VL-NC TT'!#REF!</definedName>
    <definedName name="MTC3P">'[32]TONG HOP VL-NC TT'!#REF!</definedName>
    <definedName name="MTCMB" localSheetId="0">'[32]CHITIET VL-NC-TT-3p'!#REF!</definedName>
    <definedName name="MTCMB">'[32]CHITIET VL-NC-TT-3p'!#REF!</definedName>
    <definedName name="MTCHC">[48]TNHCHINH!$K$38</definedName>
    <definedName name="MTMAC12" localSheetId="0">#REF!</definedName>
    <definedName name="MTMAC12">#REF!</definedName>
    <definedName name="mtr" localSheetId="0">'[7]TH XL'!#REF!</definedName>
    <definedName name="mtr">'[7]TH XL'!#REF!</definedName>
    <definedName name="mtram" localSheetId="0">#REF!</definedName>
    <definedName name="mtram">#REF!</definedName>
    <definedName name="n" localSheetId="0">#REF!</definedName>
    <definedName name="n">#REF!</definedName>
    <definedName name="N1IN">'[19]TONGKE3p '!$U$295</definedName>
    <definedName name="n1pig" localSheetId="0">#REF!</definedName>
    <definedName name="n1pig">#REF!</definedName>
    <definedName name="N1pIGnc" localSheetId="0">#REF!</definedName>
    <definedName name="N1pIGnc">#REF!</definedName>
    <definedName name="N1pIGvc" localSheetId="0">#REF!</definedName>
    <definedName name="N1pIGvc">#REF!</definedName>
    <definedName name="N1pIGvl" localSheetId="0">#REF!</definedName>
    <definedName name="N1pIGvl">#REF!</definedName>
    <definedName name="n1pind" localSheetId="0">#REF!</definedName>
    <definedName name="n1pind">#REF!</definedName>
    <definedName name="N1pINDnc" localSheetId="0">#REF!</definedName>
    <definedName name="N1pINDnc">#REF!</definedName>
    <definedName name="N1pINDvc" localSheetId="0">#REF!</definedName>
    <definedName name="N1pINDvc">#REF!</definedName>
    <definedName name="N1pINDvl" localSheetId="0">#REF!</definedName>
    <definedName name="N1pINDvl">#REF!</definedName>
    <definedName name="n1pint" localSheetId="0">#REF!</definedName>
    <definedName name="n1pint">#REF!</definedName>
    <definedName name="N1pINTnc" localSheetId="0">'[32]CHITIET VL-NC-TT -1p'!#REF!</definedName>
    <definedName name="N1pINTnc">'[32]CHITIET VL-NC-TT -1p'!#REF!</definedName>
    <definedName name="N1pINTvc" localSheetId="0">'[32]CHITIET VL-NC-TT -1p'!#REF!</definedName>
    <definedName name="N1pINTvc">'[32]CHITIET VL-NC-TT -1p'!#REF!</definedName>
    <definedName name="N1pINTvl" localSheetId="0">'[32]CHITIET VL-NC-TT -1p'!#REF!</definedName>
    <definedName name="N1pINTvl">'[32]CHITIET VL-NC-TT -1p'!#REF!</definedName>
    <definedName name="n1ping" localSheetId="0">#REF!</definedName>
    <definedName name="n1ping">#REF!</definedName>
    <definedName name="N1pINGnc" localSheetId="0">'[42]CHITIET VL-NC-TT -1p'!#REF!</definedName>
    <definedName name="N1pINGnc">'[42]CHITIET VL-NC-TT -1p'!#REF!</definedName>
    <definedName name="N1pINGvc" localSheetId="0">#REF!</definedName>
    <definedName name="N1pINGvc">#REF!</definedName>
    <definedName name="N1pINGvl" localSheetId="0">'[42]CHITIET VL-NC-TT -1p'!#REF!</definedName>
    <definedName name="N1pINGvl">'[42]CHITIET VL-NC-TT -1p'!#REF!</definedName>
    <definedName name="N1pNLnc" localSheetId="0">'[32]CHITIET VL-NC-TT -1p'!#REF!</definedName>
    <definedName name="N1pNLnc">'[32]CHITIET VL-NC-TT -1p'!#REF!</definedName>
    <definedName name="N1pNLvc" localSheetId="0">'[32]CHITIET VL-NC-TT -1p'!#REF!</definedName>
    <definedName name="N1pNLvc">'[32]CHITIET VL-NC-TT -1p'!#REF!</definedName>
    <definedName name="N1pNLvl" localSheetId="0">'[32]CHITIET VL-NC-TT -1p'!#REF!</definedName>
    <definedName name="N1pNLvl">'[32]CHITIET VL-NC-TT -1p'!#REF!</definedName>
    <definedName name="n24nc" localSheetId="0">'[7]lam-moi'!#REF!</definedName>
    <definedName name="n24nc">'[7]lam-moi'!#REF!</definedName>
    <definedName name="n24vl" localSheetId="0">'[7]lam-moi'!#REF!</definedName>
    <definedName name="n24vl">'[7]lam-moi'!#REF!</definedName>
    <definedName name="n2mignc" localSheetId="0">'[7]lam-moi'!#REF!</definedName>
    <definedName name="n2mignc">'[7]lam-moi'!#REF!</definedName>
    <definedName name="n2migvl" localSheetId="0">'[7]lam-moi'!#REF!</definedName>
    <definedName name="n2migvl">'[7]lam-moi'!#REF!</definedName>
    <definedName name="n2min1nc" localSheetId="0">'[7]lam-moi'!#REF!</definedName>
    <definedName name="n2min1nc">'[7]lam-moi'!#REF!</definedName>
    <definedName name="n2min1vl" localSheetId="0">'[7]lam-moi'!#REF!</definedName>
    <definedName name="n2min1vl">'[7]lam-moi'!#REF!</definedName>
    <definedName name="nc" localSheetId="0">#REF!</definedName>
    <definedName name="nc">#REF!</definedName>
    <definedName name="nc1nc" localSheetId="0">'[7]lam-moi'!#REF!</definedName>
    <definedName name="nc1nc">'[7]lam-moi'!#REF!</definedName>
    <definedName name="nc1p" localSheetId="0">'[15]TONG HOP VL-NC'!#REF!</definedName>
    <definedName name="nc1p">'[15]TONG HOP VL-NC'!#REF!</definedName>
    <definedName name="nc1vl" localSheetId="0">'[7]lam-moi'!#REF!</definedName>
    <definedName name="nc1vl">'[7]lam-moi'!#REF!</definedName>
    <definedName name="nc24nc" localSheetId="0">'[7]lam-moi'!#REF!</definedName>
    <definedName name="nc24nc">'[7]lam-moi'!#REF!</definedName>
    <definedName name="nc24vl" localSheetId="0">'[7]lam-moi'!#REF!</definedName>
    <definedName name="nc24vl">'[7]lam-moi'!#REF!</definedName>
    <definedName name="nc3p" localSheetId="0">#REF!</definedName>
    <definedName name="nc3p">#REF!</definedName>
    <definedName name="NCBD100" localSheetId="0">#REF!</definedName>
    <definedName name="NCBD100">#REF!</definedName>
    <definedName name="NCBD200" localSheetId="0">#REF!</definedName>
    <definedName name="NCBD200">#REF!</definedName>
    <definedName name="NCBD250" localSheetId="0">#REF!</definedName>
    <definedName name="NCBD250">#REF!</definedName>
    <definedName name="NCcap0.7" localSheetId="0">#REF!</definedName>
    <definedName name="NCcap0.7">#REF!</definedName>
    <definedName name="NCcap1" localSheetId="0">#REF!</definedName>
    <definedName name="NCcap1">#REF!</definedName>
    <definedName name="NCCT3p" localSheetId="0">#REF!</definedName>
    <definedName name="NCCT3p">#REF!</definedName>
    <definedName name="ncdd" localSheetId="0">'[7]TH XL'!#REF!</definedName>
    <definedName name="ncdd">'[7]TH XL'!#REF!</definedName>
    <definedName name="NCDD2" localSheetId="0">'[7]TH XL'!#REF!</definedName>
    <definedName name="NCDD2">'[7]TH XL'!#REF!</definedName>
    <definedName name="nctr" localSheetId="0">'[7]TH XL'!#REF!</definedName>
    <definedName name="nctr">'[7]TH XL'!#REF!</definedName>
    <definedName name="nctram" localSheetId="0">#REF!</definedName>
    <definedName name="nctram">#REF!</definedName>
    <definedName name="NCVC100" localSheetId="0">#REF!</definedName>
    <definedName name="NCVC100">#REF!</definedName>
    <definedName name="NCVC200" localSheetId="0">#REF!</definedName>
    <definedName name="NCVC200">#REF!</definedName>
    <definedName name="NCVC250" localSheetId="0">#REF!</definedName>
    <definedName name="NCVC250">#REF!</definedName>
    <definedName name="NCVC3P" localSheetId="0">#REF!</definedName>
    <definedName name="NCVC3P">#REF!</definedName>
    <definedName name="NCHC">[48]TNHCHINH!$J$38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ig" localSheetId="0">#REF!</definedName>
    <definedName name="nig">#REF!</definedName>
    <definedName name="NIG13p">'[19]TONGKE3p '!$T$295</definedName>
    <definedName name="nig1p" localSheetId="0">#REF!</definedName>
    <definedName name="nig1p">#REF!</definedName>
    <definedName name="nig3p" localSheetId="0">#REF!</definedName>
    <definedName name="nig3p">#REF!</definedName>
    <definedName name="nightnc" localSheetId="0">[7]gtrinh!#REF!</definedName>
    <definedName name="nightnc">[7]gtrinh!#REF!</definedName>
    <definedName name="nightvl" localSheetId="0">[7]gtrinh!#REF!</definedName>
    <definedName name="nightvl">[7]gtrinh!#REF!</definedName>
    <definedName name="NIGnc" localSheetId="0">#REF!</definedName>
    <definedName name="NIGnc">#REF!</definedName>
    <definedName name="nignc1p" localSheetId="0">#REF!</definedName>
    <definedName name="nignc1p">#REF!</definedName>
    <definedName name="nignc3p" localSheetId="0">[33]BETON!#REF!</definedName>
    <definedName name="nignc3p">[33]BETON!#REF!</definedName>
    <definedName name="NIGvc" localSheetId="0">#REF!</definedName>
    <definedName name="NIGvc">#REF!</definedName>
    <definedName name="NIGvl" localSheetId="0">#REF!</definedName>
    <definedName name="NIGvl">#REF!</definedName>
    <definedName name="nigvl1p" localSheetId="0">#REF!</definedName>
    <definedName name="nigvl1p">#REF!</definedName>
    <definedName name="nigvl3p" localSheetId="0">[33]BETON!#REF!</definedName>
    <definedName name="nigvl3p">[33]BETON!#REF!</definedName>
    <definedName name="nin" localSheetId="0">#REF!</definedName>
    <definedName name="nin">#REF!</definedName>
    <definedName name="nin14nc3p" localSheetId="0">[33]BETON!#REF!</definedName>
    <definedName name="nin14nc3p">[33]BETON!#REF!</definedName>
    <definedName name="nin14vl3p" localSheetId="0">[33]BETON!#REF!</definedName>
    <definedName name="nin14vl3p">[33]BETON!#REF!</definedName>
    <definedName name="nin1903p" localSheetId="0">#REF!</definedName>
    <definedName name="nin1903p">#REF!</definedName>
    <definedName name="NIN190nc" localSheetId="0">'[32]CHITIET VL-NC-TT-3p'!#REF!</definedName>
    <definedName name="NIN190nc">'[32]CHITIET VL-NC-TT-3p'!#REF!</definedName>
    <definedName name="nin190nc3p" localSheetId="0">[33]BETON!#REF!</definedName>
    <definedName name="nin190nc3p">[33]BETON!#REF!</definedName>
    <definedName name="NIN190vl" localSheetId="0">'[32]CHITIET VL-NC-TT-3p'!#REF!</definedName>
    <definedName name="NIN190vl">'[32]CHITIET VL-NC-TT-3p'!#REF!</definedName>
    <definedName name="nin190vl3p" localSheetId="0">[33]BETON!#REF!</definedName>
    <definedName name="nin190vl3p">[33]BETON!#REF!</definedName>
    <definedName name="nin1pnc" localSheetId="0">'[7]lam-moi'!#REF!</definedName>
    <definedName name="nin1pnc">'[7]lam-moi'!#REF!</definedName>
    <definedName name="nin1pvl" localSheetId="0">'[7]lam-moi'!#REF!</definedName>
    <definedName name="nin1pvl">'[7]lam-moi'!#REF!</definedName>
    <definedName name="nin2903p">[47]TONGKE3p!$Y$110</definedName>
    <definedName name="nin290nc3p" localSheetId="0">[33]BETON!#REF!</definedName>
    <definedName name="nin290nc3p">[33]BETON!#REF!</definedName>
    <definedName name="nin290vl3p" localSheetId="0">[33]BETON!#REF!</definedName>
    <definedName name="nin290vl3p">[33]BETON!#REF!</definedName>
    <definedName name="nin3p" localSheetId="0">#REF!</definedName>
    <definedName name="nin3p">#REF!</definedName>
    <definedName name="nind" localSheetId="0">#REF!</definedName>
    <definedName name="nind">#REF!</definedName>
    <definedName name="nind1p" localSheetId="0">#REF!</definedName>
    <definedName name="nind1p">#REF!</definedName>
    <definedName name="nind3p" localSheetId="0">#REF!</definedName>
    <definedName name="nind3p">#REF!</definedName>
    <definedName name="NINDnc" localSheetId="0">#REF!</definedName>
    <definedName name="NINDnc">#REF!</definedName>
    <definedName name="nindnc1p" localSheetId="0">#REF!</definedName>
    <definedName name="nindnc1p">#REF!</definedName>
    <definedName name="nindnc3p" localSheetId="0">[33]BETON!#REF!</definedName>
    <definedName name="nindnc3p">[33]BETON!#REF!</definedName>
    <definedName name="NINDvc" localSheetId="0">#REF!</definedName>
    <definedName name="NINDvc">#REF!</definedName>
    <definedName name="NINDvl" localSheetId="0">#REF!</definedName>
    <definedName name="NINDvl">#REF!</definedName>
    <definedName name="nindvl1p" localSheetId="0">#REF!</definedName>
    <definedName name="nindvl1p">#REF!</definedName>
    <definedName name="nindvl3p" localSheetId="0">[33]BETON!#REF!</definedName>
    <definedName name="nindvl3p">[33]BETON!#REF!</definedName>
    <definedName name="NINnc" localSheetId="0">#REF!</definedName>
    <definedName name="NINnc">#REF!</definedName>
    <definedName name="ninnc3p" localSheetId="0">[33]BETON!#REF!</definedName>
    <definedName name="ninnc3p">[33]BETON!#REF!</definedName>
    <definedName name="nint1p" localSheetId="0">#REF!</definedName>
    <definedName name="nint1p">#REF!</definedName>
    <definedName name="nintnc1p" localSheetId="0">#REF!</definedName>
    <definedName name="nintnc1p">#REF!</definedName>
    <definedName name="nintvl1p" localSheetId="0">#REF!</definedName>
    <definedName name="nintvl1p">#REF!</definedName>
    <definedName name="NINvc" localSheetId="0">#REF!</definedName>
    <definedName name="NINvc">#REF!</definedName>
    <definedName name="NINvl" localSheetId="0">#REF!</definedName>
    <definedName name="NINvl">#REF!</definedName>
    <definedName name="ninvl3p" localSheetId="0">[33]BETON!#REF!</definedName>
    <definedName name="ninvl3p">[33]BETON!#REF!</definedName>
    <definedName name="ning1p" localSheetId="0">#REF!</definedName>
    <definedName name="ning1p">#REF!</definedName>
    <definedName name="ningnc1p" localSheetId="0">#REF!</definedName>
    <definedName name="ningnc1p">#REF!</definedName>
    <definedName name="ningvl1p" localSheetId="0">#REF!</definedName>
    <definedName name="ningvl1p">#REF!</definedName>
    <definedName name="nl" localSheetId="0">#REF!</definedName>
    <definedName name="nl">#REF!</definedName>
    <definedName name="NL12nc" localSheetId="0">'[32]CHITIET VL-NC-TT-3p'!#REF!</definedName>
    <definedName name="NL12nc">'[32]CHITIET VL-NC-TT-3p'!#REF!</definedName>
    <definedName name="NL12vl" localSheetId="0">'[32]CHITIET VL-NC-TT-3p'!#REF!</definedName>
    <definedName name="NL12vl">'[32]CHITIET VL-NC-TT-3p'!#REF!</definedName>
    <definedName name="nl1p" localSheetId="0">#REF!</definedName>
    <definedName name="nl1p">#REF!</definedName>
    <definedName name="nl3p" localSheetId="0">#REF!</definedName>
    <definedName name="nl3p">#REF!</definedName>
    <definedName name="nlht" localSheetId="0">#REF!</definedName>
    <definedName name="nlht">#REF!</definedName>
    <definedName name="nlmtc" localSheetId="0">'[49]CHITIET VL-NCHT1 (2)'!#REF!</definedName>
    <definedName name="nlmtc">'[49]CHITIET VL-NCHT1 (2)'!#REF!</definedName>
    <definedName name="nlnc" localSheetId="0">'[7]lam-moi'!#REF!</definedName>
    <definedName name="nlnc">'[7]lam-moi'!#REF!</definedName>
    <definedName name="nlnc3p">'[50]CHITIET VL-NC-TT1p'!$G$260</definedName>
    <definedName name="nlnc3pha">'[47]CHITIET VL-NC-DDTT3PHA '!$G$426</definedName>
    <definedName name="NLTK1p" localSheetId="0">#REF!</definedName>
    <definedName name="NLTK1p">#REF!</definedName>
    <definedName name="nlvl" localSheetId="0">'[7]lam-moi'!#REF!</definedName>
    <definedName name="nlvl">'[7]lam-moi'!#REF!</definedName>
    <definedName name="nlvl1">[7]chitiet!$G$302</definedName>
    <definedName name="nlvl3p">'[47]CHITIET VL-NC-TT1p'!$G$245</definedName>
    <definedName name="nn" localSheetId="0">#REF!</definedName>
    <definedName name="nn">#REF!</definedName>
    <definedName name="nn1p" localSheetId="0">#REF!</definedName>
    <definedName name="nn1p">#REF!</definedName>
    <definedName name="nn3p" localSheetId="0">#REF!</definedName>
    <definedName name="nn3p">#REF!</definedName>
    <definedName name="nnnc" localSheetId="0">'[7]lam-moi'!#REF!</definedName>
    <definedName name="nnnc">'[7]lam-moi'!#REF!</definedName>
    <definedName name="nnnc3p" localSheetId="0">[33]BETON!#REF!</definedName>
    <definedName name="nnnc3p">[33]BETON!#REF!</definedName>
    <definedName name="nnvl" localSheetId="0">'[7]lam-moi'!#REF!</definedName>
    <definedName name="nnvl">'[7]lam-moi'!#REF!</definedName>
    <definedName name="nnvl3p" localSheetId="0">[33]BETON!#REF!</definedName>
    <definedName name="nnvl3p">[33]BETON!#REF!</definedName>
    <definedName name="NToS" localSheetId="0">[51]!NToS</definedName>
    <definedName name="NToS">[51]!NToS</definedName>
    <definedName name="nuoc">[21]gvl!$N$38</definedName>
    <definedName name="nx" localSheetId="0">#REF!</definedName>
    <definedName name="nx">#REF!</definedName>
    <definedName name="nxmtc" localSheetId="0">'[49]CHITIET VL-NCHT1 (2)'!#REF!</definedName>
    <definedName name="nxmtc">'[49]CHITIET VL-NCHT1 (2)'!#REF!</definedName>
    <definedName name="nhn" localSheetId="0">#REF!</definedName>
    <definedName name="nhn">#REF!</definedName>
    <definedName name="nhnnc" localSheetId="0">'[7]lam-moi'!#REF!</definedName>
    <definedName name="nhnnc">'[7]lam-moi'!#REF!</definedName>
    <definedName name="nhnvl" localSheetId="0">'[7]lam-moi'!#REF!</definedName>
    <definedName name="nhnvl">'[7]lam-moi'!#REF!</definedName>
    <definedName name="osc" localSheetId="0">#REF!</definedName>
    <definedName name="osc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 localSheetId="0">'UBND-PL1 in'!$B$1:$X$264</definedName>
    <definedName name="_xlnm.Print_Area">#REF!</definedName>
    <definedName name="_xlnm.Print_Titles" localSheetId="0">'UBND-PL1 in'!$8:$11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NC" localSheetId="0">#REF!</definedName>
    <definedName name="PTNC">#REF!</definedName>
    <definedName name="Q" localSheetId="0">[7]giathanh1!#REF!</definedName>
    <definedName name="Q">[7]giathanh1!#REF!</definedName>
    <definedName name="ra11p" localSheetId="0">#REF!</definedName>
    <definedName name="ra11p">#REF!</definedName>
    <definedName name="ra13p" localSheetId="0">#REF!</definedName>
    <definedName name="ra13p">#REF!</definedName>
    <definedName name="rack1" localSheetId="0">#REF!</definedName>
    <definedName name="rack1">#REF!</definedName>
    <definedName name="rack2" localSheetId="0">#REF!</definedName>
    <definedName name="rack2">#REF!</definedName>
    <definedName name="rack3" localSheetId="0">#REF!</definedName>
    <definedName name="rack3">#REF!</definedName>
    <definedName name="rack4" localSheetId="0">#REF!</definedName>
    <definedName name="rack4">#REF!</definedName>
    <definedName name="rate">14000</definedName>
    <definedName name="Raûi_pheân_tre" localSheetId="0">'[46]Tien Luong'!#REF!</definedName>
    <definedName name="Raûi_pheân_tre">'[46]Tien Luong'!#REF!</definedName>
    <definedName name="_xlnm.Recorder" localSheetId="0" hidden="1">#REF!</definedName>
    <definedName name="_xlnm.Recorder" hidden="1">#REF!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sau">'[10]Chiet tinh dz35'!$H$4</definedName>
    <definedName name="SCH" localSheetId="0">#REF!</definedName>
    <definedName name="SCH">#REF!</definedName>
    <definedName name="sd1p" localSheetId="0">#REF!</definedName>
    <definedName name="sd1p">#REF!</definedName>
    <definedName name="sd3p" localSheetId="0">#REF!</definedName>
    <definedName name="sd3p">#REF!</definedName>
    <definedName name="SDDL" localSheetId="0">[16]QMCT!#REF!</definedName>
    <definedName name="SDDL">[16]QMCT!#REF!</definedName>
    <definedName name="SDMONG" localSheetId="0">#REF!</definedName>
    <definedName name="SDMONG">#REF!</definedName>
    <definedName name="sgnc" localSheetId="0">[7]gtrinh!#REF!</definedName>
    <definedName name="sgnc">[7]gtrinh!#REF!</definedName>
    <definedName name="sgvl" localSheetId="0">[7]gtrinh!#REF!</definedName>
    <definedName name="sgvl">[7]gtrinh!#REF!</definedName>
    <definedName name="sht" localSheetId="0">#REF!</definedName>
    <definedName name="sht">#REF!</definedName>
    <definedName name="sht1p" localSheetId="0">#REF!</definedName>
    <definedName name="sht1p">#REF!</definedName>
    <definedName name="sht3p" localSheetId="0">#REF!</definedName>
    <definedName name="sht3p">#REF!</definedName>
    <definedName name="SIZE" localSheetId="0">#REF!</definedName>
    <definedName name="SIZE">#REF!</definedName>
    <definedName name="SL_CRD" localSheetId="0">#REF!</definedName>
    <definedName name="SL_CRD">#REF!</definedName>
    <definedName name="SL_CRS" localSheetId="0">#REF!</definedName>
    <definedName name="SL_CRS">#REF!</definedName>
    <definedName name="SL_CS" localSheetId="0">#REF!</definedName>
    <definedName name="SL_CS">#REF!</definedName>
    <definedName name="SL_DD" localSheetId="0">#REF!</definedName>
    <definedName name="SL_DD">#REF!</definedName>
    <definedName name="soc3p" localSheetId="0">#REF!</definedName>
    <definedName name="soc3p">#REF!</definedName>
    <definedName name="solieu" localSheetId="0">#REF!</definedName>
    <definedName name="solieu">#REF!</definedName>
    <definedName name="SOLUONG">'[46]Dinh Muc VT'!$J$4:$J$848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pk1p" localSheetId="0">'[7]#REF'!#REF!</definedName>
    <definedName name="spk1p">'[7]#REF'!#REF!</definedName>
    <definedName name="spk3p" localSheetId="0">'[7]lam-moi'!#REF!</definedName>
    <definedName name="spk3p">'[7]lam-moi'!#REF!</definedName>
    <definedName name="st1p" localSheetId="0">#REF!</definedName>
    <definedName name="st1p">#REF!</definedName>
    <definedName name="st3p" localSheetId="0">#REF!</definedName>
    <definedName name="st3p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_dat">'[22]Dinh nghia'!$A$15:$B$20</definedName>
    <definedName name="t101p" localSheetId="0">#REF!</definedName>
    <definedName name="t101p">#REF!</definedName>
    <definedName name="t103p" localSheetId="0">#REF!</definedName>
    <definedName name="t103p">#REF!</definedName>
    <definedName name="t105mnc" localSheetId="0">'[7]thao-go'!#REF!</definedName>
    <definedName name="t105mnc">'[7]thao-go'!#REF!</definedName>
    <definedName name="t10m" localSheetId="0">#REF!</definedName>
    <definedName name="t10m">#REF!</definedName>
    <definedName name="T10nc" localSheetId="0">'[43]CHITIET VL-NC-TT -1p'!#REF!</definedName>
    <definedName name="T10nc">'[43]CHITIET VL-NC-TT -1p'!#REF!</definedName>
    <definedName name="t10nc1p" localSheetId="0">#REF!</definedName>
    <definedName name="t10nc1p">#REF!</definedName>
    <definedName name="t10ncm" localSheetId="0">'[7]lam-moi'!#REF!</definedName>
    <definedName name="t10ncm">'[7]lam-moi'!#REF!</definedName>
    <definedName name="T10vc" localSheetId="0">'[43]CHITIET VL-NC-TT -1p'!#REF!</definedName>
    <definedName name="T10vc">'[43]CHITIET VL-NC-TT -1p'!#REF!</definedName>
    <definedName name="T10vl" localSheetId="0">'[43]CHITIET VL-NC-TT -1p'!#REF!</definedName>
    <definedName name="T10vl">'[43]CHITIET VL-NC-TT -1p'!#REF!</definedName>
    <definedName name="t10vl1p" localSheetId="0">#REF!</definedName>
    <definedName name="t10vl1p">#REF!</definedName>
    <definedName name="t121p" localSheetId="0">#REF!</definedName>
    <definedName name="t121p">#REF!</definedName>
    <definedName name="t123p" localSheetId="0">#REF!</definedName>
    <definedName name="t123p">#REF!</definedName>
    <definedName name="t12m" localSheetId="0">'[7]lam-moi'!#REF!</definedName>
    <definedName name="t12m">'[7]lam-moi'!#REF!</definedName>
    <definedName name="t12mnc" localSheetId="0">'[7]thao-go'!#REF!</definedName>
    <definedName name="t12mnc">'[7]thao-go'!#REF!</definedName>
    <definedName name="T12nc" localSheetId="0">#REF!</definedName>
    <definedName name="T12nc">#REF!</definedName>
    <definedName name="t12nc3p" localSheetId="0">#REF!</definedName>
    <definedName name="t12nc3p">#REF!</definedName>
    <definedName name="t12ncm" localSheetId="0">'[7]lam-moi'!#REF!</definedName>
    <definedName name="t12ncm">'[7]lam-moi'!#REF!</definedName>
    <definedName name="T12vc" localSheetId="0">#REF!</definedName>
    <definedName name="T12vc">#REF!</definedName>
    <definedName name="T12vl" localSheetId="0">#REF!</definedName>
    <definedName name="T12vl">#REF!</definedName>
    <definedName name="t12vl3p">'[50]CHITIET VL-NC-TT1p'!$G$112</definedName>
    <definedName name="t141p" localSheetId="0">#REF!</definedName>
    <definedName name="t141p">#REF!</definedName>
    <definedName name="t143p" localSheetId="0">#REF!</definedName>
    <definedName name="t143p">#REF!</definedName>
    <definedName name="t14m" localSheetId="0">'[7]lam-moi'!#REF!</definedName>
    <definedName name="t14m">'[7]lam-moi'!#REF!</definedName>
    <definedName name="t14mnc" localSheetId="0">'[7]thao-go'!#REF!</definedName>
    <definedName name="t14mnc">'[7]thao-go'!#REF!</definedName>
    <definedName name="T14nc" localSheetId="0">'[32]CHITIET VL-NC-TT -1p'!#REF!</definedName>
    <definedName name="T14nc">'[32]CHITIET VL-NC-TT -1p'!#REF!</definedName>
    <definedName name="t14nc3p">'[50]CHITIET VL-NC-TT1p'!$G$102</definedName>
    <definedName name="t14ncm" localSheetId="0">'[7]lam-moi'!#REF!</definedName>
    <definedName name="t14ncm">'[7]lam-moi'!#REF!</definedName>
    <definedName name="T14vc" localSheetId="0">'[32]CHITIET VL-NC-TT -1p'!#REF!</definedName>
    <definedName name="T14vc">'[32]CHITIET VL-NC-TT -1p'!#REF!</definedName>
    <definedName name="T14vl" localSheetId="0">'[32]CHITIET VL-NC-TT -1p'!#REF!</definedName>
    <definedName name="T14vl">'[32]CHITIET VL-NC-TT -1p'!#REF!</definedName>
    <definedName name="t14vl3p">'[50]CHITIET VL-NC-TT1p'!$G$99</definedName>
    <definedName name="T203P" localSheetId="0">[7]VC!#REF!</definedName>
    <definedName name="T203P">[7]VC!#REF!</definedName>
    <definedName name="t20m" localSheetId="0">'[7]lam-moi'!#REF!</definedName>
    <definedName name="t20m">'[7]lam-moi'!#REF!</definedName>
    <definedName name="t20ncm" localSheetId="0">'[7]lam-moi'!#REF!</definedName>
    <definedName name="t20ncm">'[7]lam-moi'!#REF!</definedName>
    <definedName name="t7m" localSheetId="0">#REF!</definedName>
    <definedName name="t7m">#REF!</definedName>
    <definedName name="t7nc" localSheetId="0">'[7]lam-moi'!#REF!</definedName>
    <definedName name="t7nc">'[7]lam-moi'!#REF!</definedName>
    <definedName name="t7vl" localSheetId="0">'[7]lam-moi'!#REF!</definedName>
    <definedName name="t7vl">'[7]lam-moi'!#REF!</definedName>
    <definedName name="t84mnc" localSheetId="0">'[7]thao-go'!#REF!</definedName>
    <definedName name="t84mnc">'[7]thao-go'!#REF!</definedName>
    <definedName name="t8m" localSheetId="0">#REF!</definedName>
    <definedName name="t8m">#REF!</definedName>
    <definedName name="t8nc" localSheetId="0">'[7]lam-moi'!#REF!</definedName>
    <definedName name="t8nc">'[7]lam-moi'!#REF!</definedName>
    <definedName name="t8vl" localSheetId="0">'[7]lam-moi'!#REF!</definedName>
    <definedName name="t8vl">'[7]lam-moi'!#REF!</definedName>
    <definedName name="TAMT">[14]TT!$B$2:$G$134</definedName>
    <definedName name="TAMTINH" localSheetId="0">#REF!</definedName>
    <definedName name="TAMTINH">#REF!</definedName>
    <definedName name="tb" localSheetId="0">#REF!</definedName>
    <definedName name="tb">#REF!</definedName>
    <definedName name="tbdd1p" localSheetId="0">'[7]lam-moi'!#REF!</definedName>
    <definedName name="tbdd1p">'[7]lam-moi'!#REF!</definedName>
    <definedName name="tbdd3p" localSheetId="0">'[7]lam-moi'!#REF!</definedName>
    <definedName name="tbdd3p">'[7]lam-moi'!#REF!</definedName>
    <definedName name="tbddsdl" localSheetId="0">'[7]lam-moi'!#REF!</definedName>
    <definedName name="tbddsdl">'[7]lam-moi'!#REF!</definedName>
    <definedName name="TBI" localSheetId="0">'[7]TH XL'!#REF!</definedName>
    <definedName name="TBI">'[7]TH XL'!#REF!</definedName>
    <definedName name="tbtr" localSheetId="0">'[7]TH XL'!#REF!</definedName>
    <definedName name="tbtr">'[7]TH XL'!#REF!</definedName>
    <definedName name="tbtram" localSheetId="0">#REF!</definedName>
    <definedName name="tbtram">#REF!</definedName>
    <definedName name="TBXD" localSheetId="0">#REF!</definedName>
    <definedName name="TBXD">#REF!</definedName>
    <definedName name="TC" localSheetId="0">#REF!</definedName>
    <definedName name="TC">#REF!</definedName>
    <definedName name="TC_NHANH1" localSheetId="0">#REF!</definedName>
    <definedName name="TC_NHANH1">#REF!</definedName>
    <definedName name="tcxxnc" localSheetId="0">'[7]thao-go'!#REF!</definedName>
    <definedName name="tcxxnc">'[7]thao-go'!#REF!</definedName>
    <definedName name="td" localSheetId="0">#REF!</definedName>
    <definedName name="td">#REF!</definedName>
    <definedName name="td10vl" localSheetId="0">'[32]CHITIET VL-NC-TT-3p'!#REF!</definedName>
    <definedName name="td10vl">'[32]CHITIET VL-NC-TT-3p'!#REF!</definedName>
    <definedName name="td12nc" localSheetId="0">'[32]CHITIET VL-NC-TT-3p'!#REF!</definedName>
    <definedName name="td12nc">'[32]CHITIET VL-NC-TT-3p'!#REF!</definedName>
    <definedName name="TD12vl" localSheetId="0">#REF!</definedName>
    <definedName name="TD12vl">#REF!</definedName>
    <definedName name="td1cnc" localSheetId="0">'[7]lam-moi'!#REF!</definedName>
    <definedName name="td1cnc">'[7]lam-moi'!#REF!</definedName>
    <definedName name="td1cvl" localSheetId="0">'[7]lam-moi'!#REF!</definedName>
    <definedName name="td1cvl">'[7]lam-moi'!#REF!</definedName>
    <definedName name="td1p" localSheetId="0">[52]TONGKE1P!#REF!</definedName>
    <definedName name="td1p">[52]TONGKE1P!#REF!</definedName>
    <definedName name="TD1p1nc" localSheetId="0">#REF!</definedName>
    <definedName name="TD1p1nc">#REF!</definedName>
    <definedName name="td1p1vc" localSheetId="0">#REF!</definedName>
    <definedName name="td1p1vc">#REF!</definedName>
    <definedName name="TD1p1vl" localSheetId="0">#REF!</definedName>
    <definedName name="TD1p1vl">#REF!</definedName>
    <definedName name="TD1p2nc" localSheetId="0">'[32]CHITIET VL-NC-TT -1p'!#REF!</definedName>
    <definedName name="TD1p2nc">'[32]CHITIET VL-NC-TT -1p'!#REF!</definedName>
    <definedName name="TD1p2vc" localSheetId="0">'[32]CHITIET VL-NC-TT -1p'!#REF!</definedName>
    <definedName name="TD1p2vc">'[32]CHITIET VL-NC-TT -1p'!#REF!</definedName>
    <definedName name="TD1p2vl" localSheetId="0">'[32]CHITIET VL-NC-TT -1p'!#REF!</definedName>
    <definedName name="TD1p2vl">'[32]CHITIET VL-NC-TT -1p'!#REF!</definedName>
    <definedName name="TD1pnc" localSheetId="0">'[32]CHITIET VL-NC-TT -1p'!#REF!</definedName>
    <definedName name="TD1pnc">'[32]CHITIET VL-NC-TT -1p'!#REF!</definedName>
    <definedName name="TD1pvl" localSheetId="0">'[32]CHITIET VL-NC-TT -1p'!#REF!</definedName>
    <definedName name="TD1pvl">'[32]CHITIET VL-NC-TT -1p'!#REF!</definedName>
    <definedName name="td3p" localSheetId="0">#REF!</definedName>
    <definedName name="td3p">#REF!</definedName>
    <definedName name="tdc84nc" localSheetId="0">'[7]thao-go'!#REF!</definedName>
    <definedName name="tdc84nc">'[7]thao-go'!#REF!</definedName>
    <definedName name="tdcnc" localSheetId="0">'[7]thao-go'!#REF!</definedName>
    <definedName name="tdcnc">'[7]thao-go'!#REF!</definedName>
    <definedName name="TDctnc" localSheetId="0">#REF!</definedName>
    <definedName name="TDctnc">#REF!</definedName>
    <definedName name="TDctvc" localSheetId="0">#REF!</definedName>
    <definedName name="TDctvc">#REF!</definedName>
    <definedName name="TDctvl" localSheetId="0">#REF!</definedName>
    <definedName name="TDctvl">#REF!</definedName>
    <definedName name="tdgnc" localSheetId="0">'[7]lam-moi'!#REF!</definedName>
    <definedName name="tdgnc">'[7]lam-moi'!#REF!</definedName>
    <definedName name="tdgvl" localSheetId="0">'[7]lam-moi'!#REF!</definedName>
    <definedName name="tdgvl">'[7]lam-moi'!#REF!</definedName>
    <definedName name="tdhtnc" localSheetId="0">'[7]lam-moi'!#REF!</definedName>
    <definedName name="tdhtnc">'[7]lam-moi'!#REF!</definedName>
    <definedName name="tdhtvl" localSheetId="0">'[7]lam-moi'!#REF!</definedName>
    <definedName name="tdhtvl">'[7]lam-moi'!#REF!</definedName>
    <definedName name="TDmnc" localSheetId="0">'[32]CHITIET VL-NC-TT-3p'!#REF!</definedName>
    <definedName name="TDmnc">'[32]CHITIET VL-NC-TT-3p'!#REF!</definedName>
    <definedName name="TDmvc" localSheetId="0">'[32]CHITIET VL-NC-TT-3p'!#REF!</definedName>
    <definedName name="TDmvc">'[32]CHITIET VL-NC-TT-3p'!#REF!</definedName>
    <definedName name="TDmvl" localSheetId="0">'[32]CHITIET VL-NC-TT-3p'!#REF!</definedName>
    <definedName name="TDmvl">'[32]CHITIET VL-NC-TT-3p'!#REF!</definedName>
    <definedName name="tdnc" localSheetId="0">[7]gtrinh!#REF!</definedName>
    <definedName name="tdnc">[7]gtrinh!#REF!</definedName>
    <definedName name="tdnc1p" localSheetId="0">#REF!</definedName>
    <definedName name="tdnc1p">#REF!</definedName>
    <definedName name="tdnc3p" localSheetId="0">'[40]CHITIET VL-NC-TT1p'!#REF!</definedName>
    <definedName name="tdnc3p">'[40]CHITIET VL-NC-TT1p'!#REF!</definedName>
    <definedName name="tdt1pnc" localSheetId="0">[7]gtrinh!#REF!</definedName>
    <definedName name="tdt1pnc">[7]gtrinh!#REF!</definedName>
    <definedName name="tdt1pvl" localSheetId="0">[7]gtrinh!#REF!</definedName>
    <definedName name="tdt1pvl">[7]gtrinh!#REF!</definedName>
    <definedName name="tdt2cnc" localSheetId="0">'[7]lam-moi'!#REF!</definedName>
    <definedName name="tdt2cnc">'[7]lam-moi'!#REF!</definedName>
    <definedName name="tdt2cvl" localSheetId="0">[7]chitiet!#REF!</definedName>
    <definedName name="tdt2cvl">[7]chitiet!#REF!</definedName>
    <definedName name="tdtr2cnc" localSheetId="0">#REF!</definedName>
    <definedName name="tdtr2cnc">#REF!</definedName>
    <definedName name="tdtr2cvl" localSheetId="0">#REF!</definedName>
    <definedName name="tdtr2cvl">#REF!</definedName>
    <definedName name="tdtrnc" localSheetId="0">[7]gtrinh!#REF!</definedName>
    <definedName name="tdtrnc">[7]gtrinh!#REF!</definedName>
    <definedName name="tdtrvl" localSheetId="0">[7]gtrinh!#REF!</definedName>
    <definedName name="tdtrvl">[7]gtrinh!#REF!</definedName>
    <definedName name="tdvl" localSheetId="0">[7]gtrinh!#REF!</definedName>
    <definedName name="tdvl">[7]gtrinh!#REF!</definedName>
    <definedName name="tdvl1p" localSheetId="0">#REF!</definedName>
    <definedName name="tdvl1p">#REF!</definedName>
    <definedName name="tdvl3p" localSheetId="0">'[40]CHITIET VL-NC-TT1p'!#REF!</definedName>
    <definedName name="tdvl3p">'[40]CHITIET VL-NC-TT1p'!#REF!</definedName>
    <definedName name="Tiep_dia" localSheetId="0">[12]Sheet3!#REF!</definedName>
    <definedName name="Tiep_dia">[12]Sheet3!#REF!</definedName>
    <definedName name="Tiepdia">[7]Tiepdia!$A:$IV</definedName>
    <definedName name="TITAN" localSheetId="0">#REF!</definedName>
    <definedName name="TITAN">#REF!</definedName>
    <definedName name="TLAC120" localSheetId="0">#REF!</definedName>
    <definedName name="TLAC120">#REF!</definedName>
    <definedName name="TLAC35" localSheetId="0">#REF!</definedName>
    <definedName name="TLAC35">#REF!</definedName>
    <definedName name="TLAC50" localSheetId="0">#REF!</definedName>
    <definedName name="TLAC50">#REF!</definedName>
    <definedName name="TLAC70" localSheetId="0">#REF!</definedName>
    <definedName name="TLAC70">#REF!</definedName>
    <definedName name="TLAC95" localSheetId="0">#REF!</definedName>
    <definedName name="TLAC95">#REF!</definedName>
    <definedName name="TLDa" localSheetId="0">[12]Sheet3!#REF!</definedName>
    <definedName name="TLDa">[12]Sheet3!#REF!</definedName>
    <definedName name="TLdat" localSheetId="0">[12]Sheet3!#REF!</definedName>
    <definedName name="TLdat">[12]Sheet3!#REF!</definedName>
    <definedName name="TLDM" localSheetId="0">[12]Sheet3!#REF!</definedName>
    <definedName name="TLDM">[12]Sheet3!#REF!</definedName>
    <definedName name="tn1pinnc" localSheetId="0">'[7]thao-go'!#REF!</definedName>
    <definedName name="tn1pinnc">'[7]thao-go'!#REF!</definedName>
    <definedName name="tn2mhnnc" localSheetId="0">'[7]thao-go'!#REF!</definedName>
    <definedName name="tn2mhnnc">'[7]thao-go'!#REF!</definedName>
    <definedName name="TNCM" localSheetId="0">'[32]CHITIET VL-NC-TT-3p'!#REF!</definedName>
    <definedName name="TNCM">'[32]CHITIET VL-NC-TT-3p'!#REF!</definedName>
    <definedName name="tnignc" localSheetId="0">'[7]thao-go'!#REF!</definedName>
    <definedName name="tnignc">'[7]thao-go'!#REF!</definedName>
    <definedName name="tnin190nc" localSheetId="0">'[7]thao-go'!#REF!</definedName>
    <definedName name="tnin190nc">'[7]thao-go'!#REF!</definedName>
    <definedName name="tnlnc" localSheetId="0">'[7]thao-go'!#REF!</definedName>
    <definedName name="tnlnc">'[7]thao-go'!#REF!</definedName>
    <definedName name="tnnnc" localSheetId="0">'[7]thao-go'!#REF!</definedName>
    <definedName name="tnnnc">'[7]thao-go'!#REF!</definedName>
    <definedName name="tnhnnc" localSheetId="0">'[7]thao-go'!#REF!</definedName>
    <definedName name="tnhnnc">'[7]thao-go'!#REF!</definedName>
    <definedName name="TONGDUTOAN" localSheetId="0">#REF!</definedName>
    <definedName name="TONGDUTOAN">#REF!</definedName>
    <definedName name="TPLRP" localSheetId="0">#REF!</definedName>
    <definedName name="TPLRP">#REF!</definedName>
    <definedName name="TT_1P" localSheetId="0">#REF!</definedName>
    <definedName name="TT_1P">#REF!</definedName>
    <definedName name="TT_3p" localSheetId="0">#REF!</definedName>
    <definedName name="TT_3p">#REF!</definedName>
    <definedName name="TT_cot">'[53]Dinh nghia'!$A$14:$B$23</definedName>
    <definedName name="tt1pnc" localSheetId="0">'[7]lam-moi'!#REF!</definedName>
    <definedName name="tt1pnc">'[7]lam-moi'!#REF!</definedName>
    <definedName name="tt1pvl" localSheetId="0">'[7]lam-moi'!#REF!</definedName>
    <definedName name="tt1pvl">'[7]lam-moi'!#REF!</definedName>
    <definedName name="tt3pnc" localSheetId="0">'[7]lam-moi'!#REF!</definedName>
    <definedName name="tt3pnc">'[7]lam-moi'!#REF!</definedName>
    <definedName name="tt3pvl" localSheetId="0">'[7]lam-moi'!#REF!</definedName>
    <definedName name="tt3pvl">'[7]lam-moi'!#REF!</definedName>
    <definedName name="ttbt" localSheetId="0">#REF!</definedName>
    <definedName name="ttbt">#REF!</definedName>
    <definedName name="TTDD">[19]TDTKP!$E$44+[19]TDTKP!$F$44+[19]TDTKP!$G$44</definedName>
    <definedName name="TTDD1P" localSheetId="0">#REF!</definedName>
    <definedName name="TTDD1P">#REF!</definedName>
    <definedName name="TTDD3P" localSheetId="0">[32]TDTKP1!#REF!</definedName>
    <definedName name="TTDD3P">[32]TDTKP1!#REF!</definedName>
    <definedName name="TTDDCT3p" localSheetId="0">[32]TDTKP1!#REF!</definedName>
    <definedName name="TTDDCT3p">[32]TDTKP1!#REF!</definedName>
    <definedName name="TTDKKH" localSheetId="0">#REF!</definedName>
    <definedName name="TTDKKH">#REF!</definedName>
    <definedName name="TTK3p">'[19]TONGKE3p '!$C$295</definedName>
    <definedName name="ttt">'[8]CT Thang Mo'!$B$309:$M$309</definedName>
    <definedName name="tttb">'[8]CT Thang Mo'!$B$431:$I$431</definedName>
    <definedName name="TTTR" localSheetId="0">[32]TDTKP1!#REF!</definedName>
    <definedName name="TTTR">[32]TDTKP1!#REF!</definedName>
    <definedName name="ttronmk" localSheetId="0">#REF!</definedName>
    <definedName name="ttronmk">#REF!</definedName>
    <definedName name="tv75nc" localSheetId="0">#REF!</definedName>
    <definedName name="tv75nc">#REF!</definedName>
    <definedName name="tv75vl" localSheetId="0">#REF!</definedName>
    <definedName name="tv75vl">#REF!</definedName>
    <definedName name="tx1pignc" localSheetId="0">'[7]thao-go'!#REF!</definedName>
    <definedName name="tx1pignc">'[7]thao-go'!#REF!</definedName>
    <definedName name="tx1pindnc" localSheetId="0">'[7]thao-go'!#REF!</definedName>
    <definedName name="tx1pindnc">'[7]thao-go'!#REF!</definedName>
    <definedName name="tx1pintnc" localSheetId="0">'[7]thao-go'!#REF!</definedName>
    <definedName name="tx1pintnc">'[7]thao-go'!#REF!</definedName>
    <definedName name="tx1pingnc" localSheetId="0">'[7]thao-go'!#REF!</definedName>
    <definedName name="tx1pingnc">'[7]thao-go'!#REF!</definedName>
    <definedName name="tx1pitnc" localSheetId="0">'[7]thao-go'!#REF!</definedName>
    <definedName name="tx1pitnc">'[7]thao-go'!#REF!</definedName>
    <definedName name="tx2mhnnc" localSheetId="0">'[7]thao-go'!#REF!</definedName>
    <definedName name="tx2mhnnc">'[7]thao-go'!#REF!</definedName>
    <definedName name="tx2mitnc" localSheetId="0">'[7]thao-go'!#REF!</definedName>
    <definedName name="tx2mitnc">'[7]thao-go'!#REF!</definedName>
    <definedName name="txhnnc" localSheetId="0">'[7]thao-go'!#REF!</definedName>
    <definedName name="txhnnc">'[7]thao-go'!#REF!</definedName>
    <definedName name="txig1nc" localSheetId="0">'[7]thao-go'!#REF!</definedName>
    <definedName name="txig1nc">'[7]thao-go'!#REF!</definedName>
    <definedName name="txin190nc" localSheetId="0">'[7]thao-go'!#REF!</definedName>
    <definedName name="txin190nc">'[7]thao-go'!#REF!</definedName>
    <definedName name="txinnc" localSheetId="0">'[7]thao-go'!#REF!</definedName>
    <definedName name="txinnc">'[7]thao-go'!#REF!</definedName>
    <definedName name="txit1nc" localSheetId="0">'[7]thao-go'!#REF!</definedName>
    <definedName name="txit1nc">'[7]thao-go'!#REF!</definedName>
    <definedName name="th3x15" localSheetId="0">[7]giathanh1!#REF!</definedName>
    <definedName name="th3x15">[7]giathanh1!#REF!</definedName>
    <definedName name="thanggiahanccu" localSheetId="0">#REF!</definedName>
    <definedName name="thanggiahanccu">#REF!</definedName>
    <definedName name="ThanhXuan110" localSheetId="0">'[54]KH-Q1,Q2,01'!#REF!</definedName>
    <definedName name="ThanhXuan110">'[54]KH-Q1,Q2,01'!#REF!</definedName>
    <definedName name="THGO1pnc" localSheetId="0">#REF!</definedName>
    <definedName name="THGO1pnc">#REF!</definedName>
    <definedName name="thht" localSheetId="0">#REF!</definedName>
    <definedName name="thht">#REF!</definedName>
    <definedName name="THKP160" localSheetId="0">'[7]dongia (2)'!#REF!</definedName>
    <definedName name="THKP160">'[7]dongia (2)'!#REF!</definedName>
    <definedName name="thkp3" localSheetId="0">#REF!</definedName>
    <definedName name="thkp3">#REF!</definedName>
    <definedName name="THT" localSheetId="0">#REF!</definedName>
    <definedName name="THT">#REF!</definedName>
    <definedName name="thtt" localSheetId="0">#REF!</definedName>
    <definedName name="thtt">#REF!</definedName>
    <definedName name="thtr15" localSheetId="0">[7]giathanh1!#REF!</definedName>
    <definedName name="thtr15">[7]giathanh1!#REF!</definedName>
    <definedName name="TR15HT" localSheetId="0">'[11]TONGKE-HT'!#REF!</definedName>
    <definedName name="TR15HT">'[11]TONGKE-HT'!#REF!</definedName>
    <definedName name="TR16HT" localSheetId="0">'[11]TONGKE-HT'!#REF!</definedName>
    <definedName name="TR16HT">'[11]TONGKE-HT'!#REF!</definedName>
    <definedName name="TR19HT" localSheetId="0">'[11]TONGKE-HT'!#REF!</definedName>
    <definedName name="TR19HT">'[11]TONGKE-HT'!#REF!</definedName>
    <definedName name="tr1x15" localSheetId="0">[7]giathanh1!#REF!</definedName>
    <definedName name="tr1x15">[7]giathanh1!#REF!</definedName>
    <definedName name="TR20HT" localSheetId="0">'[11]TONGKE-HT'!#REF!</definedName>
    <definedName name="TR20HT">'[11]TONGKE-HT'!#REF!</definedName>
    <definedName name="tr3x100" localSheetId="0">'[7]dongia (2)'!#REF!</definedName>
    <definedName name="tr3x100">'[7]dongia (2)'!#REF!</definedName>
    <definedName name="TRADE2" localSheetId="0">#REF!</definedName>
    <definedName name="TRADE2">#REF!</definedName>
    <definedName name="TRAM" localSheetId="0">#REF!</definedName>
    <definedName name="TRAM">#REF!</definedName>
    <definedName name="tram100" localSheetId="0">'[7]dongia (2)'!#REF!</definedName>
    <definedName name="tram100">'[7]dongia (2)'!#REF!</definedName>
    <definedName name="tram1x25" localSheetId="0">'[7]dongia (2)'!#REF!</definedName>
    <definedName name="tram1x25">'[7]dongia (2)'!#REF!</definedName>
    <definedName name="tru10mtc" localSheetId="0">[41]HT!#REF!</definedName>
    <definedName name="tru10mtc">[41]HT!#REF!</definedName>
    <definedName name="tru8mtc" localSheetId="0">[41]HT!#REF!</definedName>
    <definedName name="tru8mtc">[41]HT!#REF!</definedName>
    <definedName name="USD" localSheetId="0">[12]Sheet3!#REF!</definedName>
    <definedName name="USD">[12]Sheet3!#REF!</definedName>
    <definedName name="Value0" localSheetId="0">#REF!</definedName>
    <definedName name="Value0">#REF!</definedName>
    <definedName name="Value1" localSheetId="0">#REF!</definedName>
    <definedName name="Value1">#REF!</definedName>
    <definedName name="Value10" localSheetId="0">#REF!</definedName>
    <definedName name="Value10">#REF!</definedName>
    <definedName name="Value11" localSheetId="0">#REF!</definedName>
    <definedName name="Value11">#REF!</definedName>
    <definedName name="Value12" localSheetId="0">#REF!</definedName>
    <definedName name="Value12">#REF!</definedName>
    <definedName name="Value13" localSheetId="0">#REF!</definedName>
    <definedName name="Value13">#REF!</definedName>
    <definedName name="Value14" localSheetId="0">#REF!</definedName>
    <definedName name="Value14">#REF!</definedName>
    <definedName name="Value15" localSheetId="0">#REF!</definedName>
    <definedName name="Value15">#REF!</definedName>
    <definedName name="Value16" localSheetId="0">#REF!</definedName>
    <definedName name="Value16">#REF!</definedName>
    <definedName name="Value17" localSheetId="0">#REF!</definedName>
    <definedName name="Value17">#REF!</definedName>
    <definedName name="Value18" localSheetId="0">#REF!</definedName>
    <definedName name="Value18">#REF!</definedName>
    <definedName name="Value19" localSheetId="0">#REF!</definedName>
    <definedName name="Value19">#REF!</definedName>
    <definedName name="Value2" localSheetId="0">#REF!</definedName>
    <definedName name="Value2">#REF!</definedName>
    <definedName name="Value20" localSheetId="0">#REF!</definedName>
    <definedName name="Value20">#REF!</definedName>
    <definedName name="Value21" localSheetId="0">#REF!</definedName>
    <definedName name="Value21">#REF!</definedName>
    <definedName name="Value22" localSheetId="0">#REF!</definedName>
    <definedName name="Value22">#REF!</definedName>
    <definedName name="Value23" localSheetId="0">#REF!</definedName>
    <definedName name="Value23">#REF!</definedName>
    <definedName name="Value24" localSheetId="0">#REF!</definedName>
    <definedName name="Value24">#REF!</definedName>
    <definedName name="Value25" localSheetId="0">#REF!</definedName>
    <definedName name="Value25">#REF!</definedName>
    <definedName name="Value26" localSheetId="0">#REF!</definedName>
    <definedName name="Value26">#REF!</definedName>
    <definedName name="Value27" localSheetId="0">#REF!</definedName>
    <definedName name="Value27">#REF!</definedName>
    <definedName name="Value28" localSheetId="0">#REF!</definedName>
    <definedName name="Value28">#REF!</definedName>
    <definedName name="Value29" localSheetId="0">#REF!</definedName>
    <definedName name="Value29">#REF!</definedName>
    <definedName name="Value3" localSheetId="0">#REF!</definedName>
    <definedName name="Value3">#REF!</definedName>
    <definedName name="Value30" localSheetId="0">#REF!</definedName>
    <definedName name="Value30">#REF!</definedName>
    <definedName name="Value31" localSheetId="0">#REF!</definedName>
    <definedName name="Value31">#REF!</definedName>
    <definedName name="Value32" localSheetId="0">#REF!</definedName>
    <definedName name="Value32">#REF!</definedName>
    <definedName name="Value33" localSheetId="0">#REF!</definedName>
    <definedName name="Value33">#REF!</definedName>
    <definedName name="Value34" localSheetId="0">#REF!</definedName>
    <definedName name="Value34">#REF!</definedName>
    <definedName name="Value35" localSheetId="0">#REF!</definedName>
    <definedName name="Value35">#REF!</definedName>
    <definedName name="Value36" localSheetId="0">#REF!</definedName>
    <definedName name="Value36">#REF!</definedName>
    <definedName name="Value37" localSheetId="0">#REF!</definedName>
    <definedName name="Value37">#REF!</definedName>
    <definedName name="Value38" localSheetId="0">#REF!</definedName>
    <definedName name="Value38">#REF!</definedName>
    <definedName name="Value39" localSheetId="0">#REF!</definedName>
    <definedName name="Value39">#REF!</definedName>
    <definedName name="Value4" localSheetId="0">#REF!</definedName>
    <definedName name="Value4">#REF!</definedName>
    <definedName name="Value40" localSheetId="0">#REF!</definedName>
    <definedName name="Value40">#REF!</definedName>
    <definedName name="Value41" localSheetId="0">#REF!</definedName>
    <definedName name="Value41">#REF!</definedName>
    <definedName name="Value42" localSheetId="0">#REF!</definedName>
    <definedName name="Value42">#REF!</definedName>
    <definedName name="Value43" localSheetId="0">#REF!</definedName>
    <definedName name="Value43">#REF!</definedName>
    <definedName name="Value44" localSheetId="0">#REF!</definedName>
    <definedName name="Value44">#REF!</definedName>
    <definedName name="Value45" localSheetId="0">#REF!</definedName>
    <definedName name="Value45">#REF!</definedName>
    <definedName name="Value46" localSheetId="0">#REF!</definedName>
    <definedName name="Value46">#REF!</definedName>
    <definedName name="Value47" localSheetId="0">#REF!</definedName>
    <definedName name="Value47">#REF!</definedName>
    <definedName name="Value48" localSheetId="0">#REF!</definedName>
    <definedName name="Value48">#REF!</definedName>
    <definedName name="Value49" localSheetId="0">#REF!</definedName>
    <definedName name="Value49">#REF!</definedName>
    <definedName name="Value5" localSheetId="0">#REF!</definedName>
    <definedName name="Value5">#REF!</definedName>
    <definedName name="Value50" localSheetId="0">#REF!</definedName>
    <definedName name="Value50">#REF!</definedName>
    <definedName name="Value51" localSheetId="0">#REF!</definedName>
    <definedName name="Value51">#REF!</definedName>
    <definedName name="Value52" localSheetId="0">#REF!</definedName>
    <definedName name="Value52">#REF!</definedName>
    <definedName name="Value53" localSheetId="0">#REF!</definedName>
    <definedName name="Value53">#REF!</definedName>
    <definedName name="Value54" localSheetId="0">#REF!</definedName>
    <definedName name="Value54">#REF!</definedName>
    <definedName name="Value55" localSheetId="0">#REF!</definedName>
    <definedName name="Value55">#REF!</definedName>
    <definedName name="Value6" localSheetId="0">#REF!</definedName>
    <definedName name="Value6">#REF!</definedName>
    <definedName name="Value7" localSheetId="0">#REF!</definedName>
    <definedName name="Value7">#REF!</definedName>
    <definedName name="Value8" localSheetId="0">#REF!</definedName>
    <definedName name="Value8">#REF!</definedName>
    <definedName name="Value9" localSheetId="0">#REF!</definedName>
    <definedName name="Value9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btchongnuocm300" localSheetId="0">#REF!</definedName>
    <definedName name="vbtchongnuocm300">#REF!</definedName>
    <definedName name="vbtm150" localSheetId="0">#REF!</definedName>
    <definedName name="vbtm150">#REF!</definedName>
    <definedName name="vbtm300" localSheetId="0">#REF!</definedName>
    <definedName name="vbtm300">#REF!</definedName>
    <definedName name="vbtm400" localSheetId="0">#REF!</definedName>
    <definedName name="vbtm400">#REF!</definedName>
    <definedName name="vc3.">'[8]CT  PL'!$B$125:$H$125</definedName>
    <definedName name="vca">'[8]CT  PL'!$B$25:$H$25</definedName>
    <definedName name="vccot" localSheetId="0">#REF!</definedName>
    <definedName name="vccot">#REF!</definedName>
    <definedName name="vccot.">'[8]CT  PL'!$B$8:$H$8</definedName>
    <definedName name="vcdbt">'[8]CT Thang Mo'!$B$220:$I$220</definedName>
    <definedName name="vcdc." localSheetId="0">'[55]Chi tiet'!#REF!</definedName>
    <definedName name="vcdc.">'[55]Chi tiet'!#REF!</definedName>
    <definedName name="vcdd">'[8]CT Thang Mo'!$B$182:$H$182</definedName>
    <definedName name="VCDD1P" localSheetId="0">'[32]KPVC-BD '!#REF!</definedName>
    <definedName name="VCDD1P">'[32]KPVC-BD '!#REF!</definedName>
    <definedName name="VCDD3p" localSheetId="0">'[32]KPVC-BD '!#REF!</definedName>
    <definedName name="VCDD3p">'[32]KPVC-BD '!#REF!</definedName>
    <definedName name="VCDDCT3p" localSheetId="0">'[32]KPVC-BD '!#REF!</definedName>
    <definedName name="VCDDCT3p">'[32]KPVC-BD '!#REF!</definedName>
    <definedName name="VCDDMBA" localSheetId="0">'[56]KPVC-BD '!#REF!</definedName>
    <definedName name="VCDDMBA">'[56]KPVC-BD '!#REF!</definedName>
    <definedName name="vcdt">'[8]CT Thang Mo'!$B$406:$I$406</definedName>
    <definedName name="vcdtb">'[8]CT Thang Mo'!$B$432:$I$432</definedName>
    <definedName name="vctb" localSheetId="0">#REF!</definedName>
    <definedName name="vctb">#REF!</definedName>
    <definedName name="vctt">'[8]CT  PL'!$B$288:$H$288</definedName>
    <definedName name="VCVBT1" localSheetId="0">#REF!</definedName>
    <definedName name="VCVBT1">#REF!</definedName>
    <definedName name="VCVBT2" localSheetId="0">#REF!</definedName>
    <definedName name="VCVBT2">#REF!</definedName>
    <definedName name="VCHT" localSheetId="0">#REF!</definedName>
    <definedName name="VCHT">#REF!</definedName>
    <definedName name="vd3p" localSheetId="0">#REF!</definedName>
    <definedName name="vd3p">#REF!</definedName>
    <definedName name="VDCLY" localSheetId="0">[16]QMCT!#REF!</definedName>
    <definedName name="VDCLY">[16]QMCT!#REF!</definedName>
    <definedName name="vkcauthang" localSheetId="0">#REF!</definedName>
    <definedName name="vkcauthang">#REF!</definedName>
    <definedName name="vksan" localSheetId="0">#REF!</definedName>
    <definedName name="vksan">#REF!</definedName>
    <definedName name="vl" localSheetId="0">#REF!</definedName>
    <definedName name="vl">#REF!</definedName>
    <definedName name="vl1p" localSheetId="0">'[15]TONG HOP VL-NC'!#REF!</definedName>
    <definedName name="vl1p">'[15]TONG HOP VL-NC'!#REF!</definedName>
    <definedName name="vl3p" localSheetId="0">#REF!</definedName>
    <definedName name="vl3p">#REF!</definedName>
    <definedName name="Vlcap0.7" localSheetId="0">#REF!</definedName>
    <definedName name="Vlcap0.7">#REF!</definedName>
    <definedName name="VLcap1" localSheetId="0">#REF!</definedName>
    <definedName name="VLcap1">#REF!</definedName>
    <definedName name="VLCT3p" localSheetId="0">#REF!</definedName>
    <definedName name="VLCT3p">#REF!</definedName>
    <definedName name="vldd" localSheetId="0">'[7]TH XL'!#REF!</definedName>
    <definedName name="vldd">'[7]TH XL'!#REF!</definedName>
    <definedName name="vldn400" localSheetId="0">#REF!</definedName>
    <definedName name="vldn400">#REF!</definedName>
    <definedName name="vldn600" localSheetId="0">#REF!</definedName>
    <definedName name="vldn600">#REF!</definedName>
    <definedName name="VLHC">[48]TNHCHINH!$I$38</definedName>
    <definedName name="vltr" localSheetId="0">'[7]TH XL'!#REF!</definedName>
    <definedName name="vltr">'[7]TH XL'!#REF!</definedName>
    <definedName name="vltram" localSheetId="0">#REF!</definedName>
    <definedName name="vltram">#REF!</definedName>
    <definedName name="voi" localSheetId="0">'[57]Gia vat tu'!#REF!</definedName>
    <definedName name="voi">'[57]Gia vat tu'!#REF!</definedName>
    <definedName name="vr3p" localSheetId="0">#REF!</definedName>
    <definedName name="vr3p">#REF!</definedName>
    <definedName name="vt1pbs" localSheetId="0">'[7]lam-moi'!#REF!</definedName>
    <definedName name="vt1pbs">'[7]lam-moi'!#REF!</definedName>
    <definedName name="vtbs" localSheetId="0">'[7]lam-moi'!#REF!</definedName>
    <definedName name="vtbs">'[7]lam-moi'!#REF!</definedName>
    <definedName name="W" localSheetId="0">#REF!</definedName>
    <definedName name="W">#REF!</definedName>
    <definedName name="x" localSheetId="0">#REF!</definedName>
    <definedName name="x">#REF!</definedName>
    <definedName name="x17dnc" localSheetId="0">[7]chitiet!#REF!</definedName>
    <definedName name="x17dnc">[7]chitiet!#REF!</definedName>
    <definedName name="x17dvl" localSheetId="0">[7]chitiet!#REF!</definedName>
    <definedName name="x17dvl">[7]chitiet!#REF!</definedName>
    <definedName name="x17knc" localSheetId="0">[7]chitiet!#REF!</definedName>
    <definedName name="x17knc">[7]chitiet!#REF!</definedName>
    <definedName name="x17kvl" localSheetId="0">[7]chitiet!#REF!</definedName>
    <definedName name="x17kvl">[7]chitiet!#REF!</definedName>
    <definedName name="X1pFCOnc" localSheetId="0">'[32]CHITIET VL-NC-TT -1p'!#REF!</definedName>
    <definedName name="X1pFCOnc">'[32]CHITIET VL-NC-TT -1p'!#REF!</definedName>
    <definedName name="X1pFCOvc" localSheetId="0">'[32]CHITIET VL-NC-TT -1p'!#REF!</definedName>
    <definedName name="X1pFCOvc">'[32]CHITIET VL-NC-TT -1p'!#REF!</definedName>
    <definedName name="X1pFCOvl" localSheetId="0">'[32]CHITIET VL-NC-TT -1p'!#REF!</definedName>
    <definedName name="X1pFCOvl">'[32]CHITIET VL-NC-TT -1p'!#REF!</definedName>
    <definedName name="X1pIGnc" localSheetId="0">'[32]CHITIET VL-NC-TT -1p'!#REF!</definedName>
    <definedName name="X1pIGnc">'[32]CHITIET VL-NC-TT -1p'!#REF!</definedName>
    <definedName name="X1pIGvc" localSheetId="0">'[32]CHITIET VL-NC-TT -1p'!#REF!</definedName>
    <definedName name="X1pIGvc">'[32]CHITIET VL-NC-TT -1p'!#REF!</definedName>
    <definedName name="X1pIGvl" localSheetId="0">'[32]CHITIET VL-NC-TT -1p'!#REF!</definedName>
    <definedName name="X1pIGvl">'[32]CHITIET VL-NC-TT -1p'!#REF!</definedName>
    <definedName name="x1pind" localSheetId="0">#REF!</definedName>
    <definedName name="x1pind">#REF!</definedName>
    <definedName name="X1pINDnc" localSheetId="0">#REF!</definedName>
    <definedName name="X1pINDnc">#REF!</definedName>
    <definedName name="X1pINDvc" localSheetId="0">#REF!</definedName>
    <definedName name="X1pINDvc">#REF!</definedName>
    <definedName name="X1pINDvl" localSheetId="0">#REF!</definedName>
    <definedName name="X1pINDvl">#REF!</definedName>
    <definedName name="x1pint" localSheetId="0">#REF!</definedName>
    <definedName name="x1pint">#REF!</definedName>
    <definedName name="X1pINTnc" localSheetId="0">'[32]CHITIET VL-NC-TT -1p'!#REF!</definedName>
    <definedName name="X1pINTnc">'[32]CHITIET VL-NC-TT -1p'!#REF!</definedName>
    <definedName name="X1pINTvc" localSheetId="0">'[32]CHITIET VL-NC-TT -1p'!#REF!</definedName>
    <definedName name="X1pINTvc">'[32]CHITIET VL-NC-TT -1p'!#REF!</definedName>
    <definedName name="X1pINTvl" localSheetId="0">'[32]CHITIET VL-NC-TT -1p'!#REF!</definedName>
    <definedName name="X1pINTvl">'[32]CHITIET VL-NC-TT -1p'!#REF!</definedName>
    <definedName name="x1ping" localSheetId="0">#REF!</definedName>
    <definedName name="x1ping">#REF!</definedName>
    <definedName name="X1pINGnc" localSheetId="0">#REF!</definedName>
    <definedName name="X1pINGnc">#REF!</definedName>
    <definedName name="X1pINGvc" localSheetId="0">#REF!</definedName>
    <definedName name="X1pINGvc">#REF!</definedName>
    <definedName name="X1pINGvl" localSheetId="0">#REF!</definedName>
    <definedName name="X1pINGvl">#REF!</definedName>
    <definedName name="X1pITnc" localSheetId="0">'[32]CHITIET VL-NC-TT -1p'!#REF!</definedName>
    <definedName name="X1pITnc">'[32]CHITIET VL-NC-TT -1p'!#REF!</definedName>
    <definedName name="X1pITvc" localSheetId="0">'[32]CHITIET VL-NC-TT -1p'!#REF!</definedName>
    <definedName name="X1pITvc">'[32]CHITIET VL-NC-TT -1p'!#REF!</definedName>
    <definedName name="X1pITvl" localSheetId="0">'[32]CHITIET VL-NC-TT -1p'!#REF!</definedName>
    <definedName name="X1pITvl">'[32]CHITIET VL-NC-TT -1p'!#REF!</definedName>
    <definedName name="x20knc" localSheetId="0">[7]chitiet!#REF!</definedName>
    <definedName name="x20knc">[7]chitiet!#REF!</definedName>
    <definedName name="x20kvl" localSheetId="0">[7]chitiet!#REF!</definedName>
    <definedName name="x20kvl">[7]chitiet!#REF!</definedName>
    <definedName name="x22knc" localSheetId="0">[7]chitiet!#REF!</definedName>
    <definedName name="x22knc">[7]chitiet!#REF!</definedName>
    <definedName name="x22kvl" localSheetId="0">[7]chitiet!#REF!</definedName>
    <definedName name="x22kvl">[7]chitiet!#REF!</definedName>
    <definedName name="x2mig1nc" localSheetId="0">'[7]lam-moi'!#REF!</definedName>
    <definedName name="x2mig1nc">'[7]lam-moi'!#REF!</definedName>
    <definedName name="x2mig1vl" localSheetId="0">'[7]lam-moi'!#REF!</definedName>
    <definedName name="x2mig1vl">'[7]lam-moi'!#REF!</definedName>
    <definedName name="x2min1nc" localSheetId="0">'[7]lam-moi'!#REF!</definedName>
    <definedName name="x2min1nc">'[7]lam-moi'!#REF!</definedName>
    <definedName name="x2min1vl" localSheetId="0">'[7]lam-moi'!#REF!</definedName>
    <definedName name="x2min1vl">'[7]lam-moi'!#REF!</definedName>
    <definedName name="x2mit1vl" localSheetId="0">'[7]lam-moi'!#REF!</definedName>
    <definedName name="x2mit1vl">'[7]lam-moi'!#REF!</definedName>
    <definedName name="x2mitnc" localSheetId="0">'[7]lam-moi'!#REF!</definedName>
    <definedName name="x2mitnc">'[7]lam-moi'!#REF!</definedName>
    <definedName name="XCCT">0.5</definedName>
    <definedName name="xdsnc" localSheetId="0">[7]gtrinh!#REF!</definedName>
    <definedName name="xdsnc">[7]gtrinh!#REF!</definedName>
    <definedName name="xdsvl" localSheetId="0">[7]gtrinh!#REF!</definedName>
    <definedName name="xdsvl">[7]gtrinh!#REF!</definedName>
    <definedName name="xfco" localSheetId="0">#REF!</definedName>
    <definedName name="xfco">#REF!</definedName>
    <definedName name="xfco3p" localSheetId="0">#REF!</definedName>
    <definedName name="xfco3p">#REF!</definedName>
    <definedName name="XFCOnc" localSheetId="0">#REF!</definedName>
    <definedName name="XFCOnc">#REF!</definedName>
    <definedName name="xfconc3p" localSheetId="0">'[40]CHITIET VL-NC-TT1p'!#REF!</definedName>
    <definedName name="xfconc3p">'[40]CHITIET VL-NC-TT1p'!#REF!</definedName>
    <definedName name="xfcotnc" localSheetId="0">#REF!</definedName>
    <definedName name="xfcotnc">#REF!</definedName>
    <definedName name="xfcotvl" localSheetId="0">#REF!</definedName>
    <definedName name="xfcotvl">#REF!</definedName>
    <definedName name="XFCOvc" localSheetId="0">'[43]CHITIET VL-NC-TT-3p'!#REF!</definedName>
    <definedName name="XFCOvc">'[43]CHITIET VL-NC-TT-3p'!#REF!</definedName>
    <definedName name="XFCOvl" localSheetId="0">#REF!</definedName>
    <definedName name="XFCOvl">#REF!</definedName>
    <definedName name="xfcovl3p" localSheetId="0">'[40]CHITIET VL-NC-TT1p'!#REF!</definedName>
    <definedName name="xfcovl3p">'[40]CHITIET VL-NC-TT1p'!#REF!</definedName>
    <definedName name="xfnc" localSheetId="0">'[7]lam-moi'!#REF!</definedName>
    <definedName name="xfnc">'[7]lam-moi'!#REF!</definedName>
    <definedName name="xfvl" localSheetId="0">'[7]lam-moi'!#REF!</definedName>
    <definedName name="xfvl">'[7]lam-moi'!#REF!</definedName>
    <definedName name="xhn" localSheetId="0">#REF!</definedName>
    <definedName name="xhn">#REF!</definedName>
    <definedName name="xhnnc" localSheetId="0">'[7]lam-moi'!#REF!</definedName>
    <definedName name="xhnnc">'[7]lam-moi'!#REF!</definedName>
    <definedName name="xhnvl" localSheetId="0">'[7]lam-moi'!#REF!</definedName>
    <definedName name="xhnvl">'[7]lam-moi'!#REF!</definedName>
    <definedName name="xig" localSheetId="0">#REF!</definedName>
    <definedName name="xig">#REF!</definedName>
    <definedName name="xig1" localSheetId="0">#REF!</definedName>
    <definedName name="xig1">#REF!</definedName>
    <definedName name="XIG1nc" localSheetId="0">'[32]CHITIET VL-NC-TT-3p'!#REF!</definedName>
    <definedName name="XIG1nc">'[32]CHITIET VL-NC-TT-3p'!#REF!</definedName>
    <definedName name="xig1p" localSheetId="0">#REF!</definedName>
    <definedName name="xig1p">#REF!</definedName>
    <definedName name="xig1pnc" localSheetId="0">'[7]lam-moi'!#REF!</definedName>
    <definedName name="xig1pnc">'[7]lam-moi'!#REF!</definedName>
    <definedName name="xig1pvl" localSheetId="0">'[7]lam-moi'!#REF!</definedName>
    <definedName name="xig1pvl">'[7]lam-moi'!#REF!</definedName>
    <definedName name="XIG1vl" localSheetId="0">'[32]CHITIET VL-NC-TT-3p'!#REF!</definedName>
    <definedName name="XIG1vl">'[32]CHITIET VL-NC-TT-3p'!#REF!</definedName>
    <definedName name="xig2nc" localSheetId="0">'[7]lam-moi'!#REF!</definedName>
    <definedName name="xig2nc">'[7]lam-moi'!#REF!</definedName>
    <definedName name="xig2vl" localSheetId="0">'[7]lam-moi'!#REF!</definedName>
    <definedName name="xig2vl">'[7]lam-moi'!#REF!</definedName>
    <definedName name="xig3p" localSheetId="0">#REF!</definedName>
    <definedName name="xig3p">#REF!</definedName>
    <definedName name="xiggnc">'[7]CHITIET VL-NC'!$G$57</definedName>
    <definedName name="xiggvl">'[7]CHITIET VL-NC'!$G$53</definedName>
    <definedName name="XIGnc" localSheetId="0">#REF!</definedName>
    <definedName name="XIGnc">#REF!</definedName>
    <definedName name="xignc3p" localSheetId="0">'[40]CHITIET VL-NC-TT1p'!#REF!</definedName>
    <definedName name="xignc3p">'[40]CHITIET VL-NC-TT1p'!#REF!</definedName>
    <definedName name="XIGvc" localSheetId="0">#REF!</definedName>
    <definedName name="XIGvc">#REF!</definedName>
    <definedName name="XIGvl" localSheetId="0">#REF!</definedName>
    <definedName name="XIGvl">#REF!</definedName>
    <definedName name="xigvl3p" localSheetId="0">'[40]CHITIET VL-NC-TT1p'!#REF!</definedName>
    <definedName name="xigvl3p">'[40]CHITIET VL-NC-TT1p'!#REF!</definedName>
    <definedName name="xin" localSheetId="0">#REF!</definedName>
    <definedName name="xin">#REF!</definedName>
    <definedName name="xin190" localSheetId="0">#REF!</definedName>
    <definedName name="xin190">#REF!</definedName>
    <definedName name="xin1903p" localSheetId="0">#REF!</definedName>
    <definedName name="xin1903p">#REF!</definedName>
    <definedName name="XIN190nc" localSheetId="0">'[43]CHITIET VL-NC-TT-3p'!#REF!</definedName>
    <definedName name="XIN190nc">'[43]CHITIET VL-NC-TT-3p'!#REF!</definedName>
    <definedName name="xin190nc3p" localSheetId="0">'[40]CHITIET VL-NC-TT1p'!#REF!</definedName>
    <definedName name="xin190nc3p">'[40]CHITIET VL-NC-TT1p'!#REF!</definedName>
    <definedName name="XIN190vc" localSheetId="0">'[43]CHITIET VL-NC-TT-3p'!#REF!</definedName>
    <definedName name="XIN190vc">'[43]CHITIET VL-NC-TT-3p'!#REF!</definedName>
    <definedName name="XIN190vl" localSheetId="0">'[43]CHITIET VL-NC-TT-3p'!#REF!</definedName>
    <definedName name="XIN190vl">'[43]CHITIET VL-NC-TT-3p'!#REF!</definedName>
    <definedName name="xin190vl3p" localSheetId="0">'[40]CHITIET VL-NC-TT1p'!#REF!</definedName>
    <definedName name="xin190vl3p">'[40]CHITIET VL-NC-TT1p'!#REF!</definedName>
    <definedName name="xin2903p">[50]TONGKE3p!$R$110</definedName>
    <definedName name="xin290nc3p" localSheetId="0">'[40]CHITIET VL-NC-TT1p'!#REF!</definedName>
    <definedName name="xin290nc3p">'[40]CHITIET VL-NC-TT1p'!#REF!</definedName>
    <definedName name="xin290vl3p" localSheetId="0">'[40]CHITIET VL-NC-TT1p'!#REF!</definedName>
    <definedName name="xin290vl3p">'[40]CHITIET VL-NC-TT1p'!#REF!</definedName>
    <definedName name="xin3p" localSheetId="0">#REF!</definedName>
    <definedName name="xin3p">#REF!</definedName>
    <definedName name="xin901nc" localSheetId="0">'[7]lam-moi'!#REF!</definedName>
    <definedName name="xin901nc">'[7]lam-moi'!#REF!</definedName>
    <definedName name="xin901vl" localSheetId="0">'[7]lam-moi'!#REF!</definedName>
    <definedName name="xin901vl">'[7]lam-moi'!#REF!</definedName>
    <definedName name="xind" localSheetId="0">#REF!</definedName>
    <definedName name="xind">#REF!</definedName>
    <definedName name="xind1p" localSheetId="0">#REF!</definedName>
    <definedName name="xind1p">#REF!</definedName>
    <definedName name="xind1pnc" localSheetId="0">'[7]lam-moi'!#REF!</definedName>
    <definedName name="xind1pnc">'[7]lam-moi'!#REF!</definedName>
    <definedName name="xind1pvl" localSheetId="0">'[7]lam-moi'!#REF!</definedName>
    <definedName name="xind1pvl">'[7]lam-moi'!#REF!</definedName>
    <definedName name="xind3p" localSheetId="0">#REF!</definedName>
    <definedName name="xind3p">#REF!</definedName>
    <definedName name="XINDnc" localSheetId="0">'[43]CHITIET VL-NC-TT-3p'!#REF!</definedName>
    <definedName name="XINDnc">'[43]CHITIET VL-NC-TT-3p'!#REF!</definedName>
    <definedName name="xindnc1p" localSheetId="0">#REF!</definedName>
    <definedName name="xindnc1p">#REF!</definedName>
    <definedName name="xindnc3p" localSheetId="0">'[40]CHITIET VL-NC-TT1p'!#REF!</definedName>
    <definedName name="xindnc3p">'[40]CHITIET VL-NC-TT1p'!#REF!</definedName>
    <definedName name="XINDvc" localSheetId="0">'[43]CHITIET VL-NC-TT-3p'!#REF!</definedName>
    <definedName name="XINDvc">'[43]CHITIET VL-NC-TT-3p'!#REF!</definedName>
    <definedName name="XINDvl" localSheetId="0">'[43]CHITIET VL-NC-TT-3p'!#REF!</definedName>
    <definedName name="XINDvl">'[43]CHITIET VL-NC-TT-3p'!#REF!</definedName>
    <definedName name="xindvl1p" localSheetId="0">#REF!</definedName>
    <definedName name="xindvl1p">#REF!</definedName>
    <definedName name="xindvl3p" localSheetId="0">'[40]CHITIET VL-NC-TT1p'!#REF!</definedName>
    <definedName name="xindvl3p">'[40]CHITIET VL-NC-TT1p'!#REF!</definedName>
    <definedName name="XINnc" localSheetId="0">#REF!</definedName>
    <definedName name="XINnc">#REF!</definedName>
    <definedName name="xinnc3p" localSheetId="0">'[40]CHITIET VL-NC-TT1p'!#REF!</definedName>
    <definedName name="xinnc3p">'[40]CHITIET VL-NC-TT1p'!#REF!</definedName>
    <definedName name="xint1p" localSheetId="0">#REF!</definedName>
    <definedName name="xint1p">#REF!</definedName>
    <definedName name="XINvc" localSheetId="0">#REF!</definedName>
    <definedName name="XINvc">#REF!</definedName>
    <definedName name="XINvl" localSheetId="0">#REF!</definedName>
    <definedName name="XINvl">#REF!</definedName>
    <definedName name="xinvl3p" localSheetId="0">'[40]CHITIET VL-NC-TT1p'!#REF!</definedName>
    <definedName name="xinvl3p">'[40]CHITIET VL-NC-TT1p'!#REF!</definedName>
    <definedName name="xing1p" localSheetId="0">#REF!</definedName>
    <definedName name="xing1p">#REF!</definedName>
    <definedName name="xing1pnc" localSheetId="0">'[7]lam-moi'!#REF!</definedName>
    <definedName name="xing1pnc">'[7]lam-moi'!#REF!</definedName>
    <definedName name="xing1pvl" localSheetId="0">'[7]lam-moi'!#REF!</definedName>
    <definedName name="xing1pvl">'[7]lam-moi'!#REF!</definedName>
    <definedName name="xingnc1p" localSheetId="0">#REF!</definedName>
    <definedName name="xingnc1p">#REF!</definedName>
    <definedName name="xingvl1p" localSheetId="0">#REF!</definedName>
    <definedName name="xingvl1p">#REF!</definedName>
    <definedName name="xit" localSheetId="0">#REF!</definedName>
    <definedName name="xit">#REF!</definedName>
    <definedName name="xit1" localSheetId="0">#REF!</definedName>
    <definedName name="xit1">#REF!</definedName>
    <definedName name="XIT1nc" localSheetId="0">'[32]CHITIET VL-NC-TT-3p'!#REF!</definedName>
    <definedName name="XIT1nc">'[32]CHITIET VL-NC-TT-3p'!#REF!</definedName>
    <definedName name="xit1p" localSheetId="0">#REF!</definedName>
    <definedName name="xit1p">#REF!</definedName>
    <definedName name="xit1pnc" localSheetId="0">'[7]lam-moi'!#REF!</definedName>
    <definedName name="xit1pnc">'[7]lam-moi'!#REF!</definedName>
    <definedName name="xit1pvl" localSheetId="0">'[7]lam-moi'!#REF!</definedName>
    <definedName name="xit1pvl">'[7]lam-moi'!#REF!</definedName>
    <definedName name="XIT1vl" localSheetId="0">'[32]CHITIET VL-NC-TT-3p'!#REF!</definedName>
    <definedName name="XIT1vl">'[32]CHITIET VL-NC-TT-3p'!#REF!</definedName>
    <definedName name="xit2nc" localSheetId="0">'[7]lam-moi'!#REF!</definedName>
    <definedName name="xit2nc">'[7]lam-moi'!#REF!</definedName>
    <definedName name="xit2nc3p" localSheetId="0">'[40]CHITIET VL-NC-TT1p'!#REF!</definedName>
    <definedName name="xit2nc3p">'[40]CHITIET VL-NC-TT1p'!#REF!</definedName>
    <definedName name="xit2vl" localSheetId="0">'[7]lam-moi'!#REF!</definedName>
    <definedName name="xit2vl">'[7]lam-moi'!#REF!</definedName>
    <definedName name="xit2vl3p" localSheetId="0">'[40]CHITIET VL-NC-TT1p'!#REF!</definedName>
    <definedName name="xit2vl3p">'[40]CHITIET VL-NC-TT1p'!#REF!</definedName>
    <definedName name="xit3p" localSheetId="0">#REF!</definedName>
    <definedName name="xit3p">#REF!</definedName>
    <definedName name="XITnc" localSheetId="0">#REF!</definedName>
    <definedName name="XITnc">#REF!</definedName>
    <definedName name="xitnc3p" localSheetId="0">'[40]CHITIET VL-NC-TT1p'!#REF!</definedName>
    <definedName name="xitnc3p">'[40]CHITIET VL-NC-TT1p'!#REF!</definedName>
    <definedName name="xittnc">'[7]CHITIET VL-NC'!$G$48</definedName>
    <definedName name="xittvl">'[7]CHITIET VL-NC'!$G$44</definedName>
    <definedName name="XITvc" localSheetId="0">#REF!</definedName>
    <definedName name="XITvc">#REF!</definedName>
    <definedName name="XITvl" localSheetId="0">#REF!</definedName>
    <definedName name="XITvl">#REF!</definedName>
    <definedName name="xitvl3p" localSheetId="0">'[40]CHITIET VL-NC-TT1p'!#REF!</definedName>
    <definedName name="xitvl3p">'[40]CHITIET VL-NC-TT1p'!#REF!</definedName>
    <definedName name="xld">'[58]TH-XL'!$C$11</definedName>
    <definedName name="xlt">'[58]TH-XL'!$C$4</definedName>
    <definedName name="xm">[21]gvl!$N$16</definedName>
    <definedName name="xmcax" localSheetId="0">#REF!</definedName>
    <definedName name="xmcax">#REF!</definedName>
    <definedName name="xr1nc" localSheetId="0">'[7]lam-moi'!#REF!</definedName>
    <definedName name="xr1nc">'[7]lam-moi'!#REF!</definedName>
    <definedName name="xr1vl" localSheetId="0">'[7]lam-moi'!#REF!</definedName>
    <definedName name="xr1vl">'[7]lam-moi'!#REF!</definedName>
    <definedName name="xtr3pnc" localSheetId="0">[7]gtrinh!#REF!</definedName>
    <definedName name="xtr3pnc">[7]gtrinh!#REF!</definedName>
    <definedName name="xtr3pvl" localSheetId="0">[7]gtrinh!#REF!</definedName>
    <definedName name="xtr3pvl">[7]gtrinh!#REF!</definedName>
    <definedName name="z" localSheetId="0">#REF!</definedName>
    <definedName name="z">#REF!</definedName>
    <definedName name="ZD" localSheetId="0">'[59]tong du toan'!#REF!</definedName>
    <definedName name="ZD">'[59]tong du toan'!#REF!</definedName>
    <definedName name="ZXD" localSheetId="0">#REF!</definedName>
    <definedName name="ZXD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E261" i="1" l="1"/>
  <c r="D261" i="1" s="1"/>
  <c r="B259" i="1"/>
  <c r="B260" i="1" s="1"/>
  <c r="G256" i="1"/>
  <c r="F256" i="1"/>
  <c r="E256" i="1"/>
  <c r="D256" i="1" s="1"/>
  <c r="G253" i="1"/>
  <c r="F253" i="1"/>
  <c r="E253" i="1"/>
  <c r="A251" i="1"/>
  <c r="A252" i="1" s="1"/>
  <c r="A254" i="1" s="1"/>
  <c r="A255" i="1" s="1"/>
  <c r="A257" i="1" s="1"/>
  <c r="A258" i="1" s="1"/>
  <c r="A259" i="1" s="1"/>
  <c r="A260" i="1" s="1"/>
  <c r="A250" i="1"/>
  <c r="G249" i="1"/>
  <c r="F249" i="1"/>
  <c r="E249" i="1"/>
  <c r="D249" i="1" s="1"/>
  <c r="A242" i="1"/>
  <c r="A243" i="1" s="1"/>
  <c r="A244" i="1" s="1"/>
  <c r="A245" i="1" s="1"/>
  <c r="A246" i="1" s="1"/>
  <c r="A247" i="1" s="1"/>
  <c r="A248" i="1" s="1"/>
  <c r="G241" i="1"/>
  <c r="F241" i="1"/>
  <c r="F235" i="1" s="1"/>
  <c r="F175" i="1" s="1"/>
  <c r="E241" i="1"/>
  <c r="D241" i="1"/>
  <c r="G236" i="1"/>
  <c r="F236" i="1"/>
  <c r="E236" i="1"/>
  <c r="D236" i="1" s="1"/>
  <c r="D235" i="1" s="1"/>
  <c r="G235" i="1"/>
  <c r="E235" i="1"/>
  <c r="G227" i="1"/>
  <c r="F227" i="1"/>
  <c r="E227" i="1"/>
  <c r="D227" i="1"/>
  <c r="G225" i="1"/>
  <c r="F225" i="1"/>
  <c r="E225" i="1"/>
  <c r="D225" i="1" s="1"/>
  <c r="G222" i="1"/>
  <c r="G221" i="1" s="1"/>
  <c r="F222" i="1"/>
  <c r="F221" i="1"/>
  <c r="E221" i="1"/>
  <c r="D221" i="1"/>
  <c r="G218" i="1"/>
  <c r="F218" i="1"/>
  <c r="E218" i="1"/>
  <c r="D218" i="1"/>
  <c r="G209" i="1"/>
  <c r="F209" i="1"/>
  <c r="E209" i="1"/>
  <c r="D209" i="1"/>
  <c r="G207" i="1"/>
  <c r="G204" i="1"/>
  <c r="F204" i="1"/>
  <c r="E204" i="1"/>
  <c r="D204" i="1"/>
  <c r="G198" i="1"/>
  <c r="F198" i="1"/>
  <c r="E198" i="1"/>
  <c r="D198" i="1" s="1"/>
  <c r="G190" i="1"/>
  <c r="F190" i="1"/>
  <c r="E190" i="1"/>
  <c r="D190" i="1"/>
  <c r="G188" i="1"/>
  <c r="G183" i="1" s="1"/>
  <c r="G176" i="1" s="1"/>
  <c r="G175" i="1" s="1"/>
  <c r="F188" i="1"/>
  <c r="E188" i="1"/>
  <c r="D188" i="1" s="1"/>
  <c r="D183" i="1" s="1"/>
  <c r="D176" i="1" s="1"/>
  <c r="G184" i="1"/>
  <c r="F184" i="1"/>
  <c r="E184" i="1"/>
  <c r="D184" i="1"/>
  <c r="F183" i="1"/>
  <c r="A179" i="1"/>
  <c r="A180" i="1" s="1"/>
  <c r="A181" i="1" s="1"/>
  <c r="A182" i="1" s="1"/>
  <c r="A185" i="1" s="1"/>
  <c r="A186" i="1" s="1"/>
  <c r="A187" i="1" s="1"/>
  <c r="A189" i="1" s="1"/>
  <c r="A191" i="1" s="1"/>
  <c r="A192" i="1" s="1"/>
  <c r="A193" i="1" s="1"/>
  <c r="A194" i="1" s="1"/>
  <c r="A195" i="1" s="1"/>
  <c r="A196" i="1" s="1"/>
  <c r="A197" i="1" s="1"/>
  <c r="A199" i="1" s="1"/>
  <c r="A200" i="1" s="1"/>
  <c r="A201" i="1" s="1"/>
  <c r="A202" i="1" s="1"/>
  <c r="A203" i="1" s="1"/>
  <c r="A205" i="1" s="1"/>
  <c r="A206" i="1" s="1"/>
  <c r="G177" i="1"/>
  <c r="F177" i="1"/>
  <c r="E177" i="1"/>
  <c r="D177" i="1"/>
  <c r="F176" i="1"/>
  <c r="G168" i="1"/>
  <c r="F168" i="1"/>
  <c r="E168" i="1"/>
  <c r="D168" i="1"/>
  <c r="F165" i="1"/>
  <c r="G156" i="1"/>
  <c r="F156" i="1"/>
  <c r="E156" i="1"/>
  <c r="D156" i="1"/>
  <c r="G152" i="1"/>
  <c r="G150" i="1" s="1"/>
  <c r="F150" i="1"/>
  <c r="E150" i="1"/>
  <c r="D150" i="1"/>
  <c r="G138" i="1"/>
  <c r="G131" i="1" s="1"/>
  <c r="G101" i="1" s="1"/>
  <c r="F138" i="1"/>
  <c r="F131" i="1"/>
  <c r="E131" i="1"/>
  <c r="D131" i="1"/>
  <c r="G102" i="1"/>
  <c r="F102" i="1"/>
  <c r="E102" i="1"/>
  <c r="D102" i="1"/>
  <c r="F101" i="1"/>
  <c r="E101" i="1"/>
  <c r="D101" i="1"/>
  <c r="G96" i="1"/>
  <c r="F96" i="1"/>
  <c r="E96" i="1"/>
  <c r="D96" i="1"/>
  <c r="G89" i="1"/>
  <c r="F89" i="1"/>
  <c r="E89" i="1"/>
  <c r="D89" i="1"/>
  <c r="G84" i="1"/>
  <c r="F84" i="1"/>
  <c r="F81" i="1" s="1"/>
  <c r="G81" i="1"/>
  <c r="E81" i="1"/>
  <c r="D81" i="1" s="1"/>
  <c r="G75" i="1"/>
  <c r="G74" i="1" s="1"/>
  <c r="F74" i="1"/>
  <c r="E74" i="1"/>
  <c r="D74" i="1"/>
  <c r="G69" i="1"/>
  <c r="F69" i="1"/>
  <c r="E69" i="1"/>
  <c r="D69" i="1"/>
  <c r="G61" i="1"/>
  <c r="F61" i="1"/>
  <c r="E61" i="1"/>
  <c r="D61" i="1" s="1"/>
  <c r="G57" i="1"/>
  <c r="F57" i="1"/>
  <c r="E57" i="1"/>
  <c r="D57" i="1"/>
  <c r="A53" i="1"/>
  <c r="A54" i="1" s="1"/>
  <c r="A55" i="1" s="1"/>
  <c r="A56" i="1" s="1"/>
  <c r="A58" i="1" s="1"/>
  <c r="A59" i="1" s="1"/>
  <c r="A60" i="1" s="1"/>
  <c r="A62" i="1" s="1"/>
  <c r="A63" i="1" s="1"/>
  <c r="A64" i="1" s="1"/>
  <c r="A65" i="1" s="1"/>
  <c r="A66" i="1" s="1"/>
  <c r="A67" i="1" s="1"/>
  <c r="A68" i="1" s="1"/>
  <c r="A70" i="1" s="1"/>
  <c r="A71" i="1" s="1"/>
  <c r="A72" i="1" s="1"/>
  <c r="A73" i="1" s="1"/>
  <c r="A75" i="1" s="1"/>
  <c r="A76" i="1" s="1"/>
  <c r="A77" i="1" s="1"/>
  <c r="A78" i="1" s="1"/>
  <c r="A79" i="1" s="1"/>
  <c r="A80" i="1" s="1"/>
  <c r="A82" i="1" s="1"/>
  <c r="A83" i="1" s="1"/>
  <c r="A84" i="1" s="1"/>
  <c r="A85" i="1" s="1"/>
  <c r="A86" i="1" s="1"/>
  <c r="A87" i="1" s="1"/>
  <c r="A88" i="1" s="1"/>
  <c r="A90" i="1" s="1"/>
  <c r="A91" i="1" s="1"/>
  <c r="A92" i="1" s="1"/>
  <c r="A93" i="1" s="1"/>
  <c r="A94" i="1" s="1"/>
  <c r="A95" i="1" s="1"/>
  <c r="A97" i="1" s="1"/>
  <c r="A98" i="1" s="1"/>
  <c r="A99" i="1" s="1"/>
  <c r="A100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1" i="1" s="1"/>
  <c r="A152" i="1" s="1"/>
  <c r="A153" i="1" s="1"/>
  <c r="A154" i="1" s="1"/>
  <c r="A155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9" i="1" s="1"/>
  <c r="A170" i="1" s="1"/>
  <c r="A171" i="1" s="1"/>
  <c r="A172" i="1" s="1"/>
  <c r="A173" i="1" s="1"/>
  <c r="A174" i="1" s="1"/>
  <c r="G52" i="1"/>
  <c r="F52" i="1"/>
  <c r="E52" i="1"/>
  <c r="D52" i="1"/>
  <c r="G44" i="1"/>
  <c r="F44" i="1"/>
  <c r="E44" i="1"/>
  <c r="D44" i="1"/>
  <c r="A40" i="1"/>
  <c r="A41" i="1" s="1"/>
  <c r="A42" i="1" s="1"/>
  <c r="A43" i="1" s="1"/>
  <c r="A45" i="1" s="1"/>
  <c r="A46" i="1" s="1"/>
  <c r="A47" i="1" s="1"/>
  <c r="A48" i="1" s="1"/>
  <c r="A49" i="1" s="1"/>
  <c r="A50" i="1" s="1"/>
  <c r="A39" i="1"/>
  <c r="G38" i="1"/>
  <c r="F38" i="1"/>
  <c r="E38" i="1"/>
  <c r="E37" i="1" s="1"/>
  <c r="E13" i="1" s="1"/>
  <c r="E12" i="1" s="1"/>
  <c r="G14" i="1"/>
  <c r="G13" i="1" s="1"/>
  <c r="G12" i="1" s="1"/>
  <c r="F14" i="1"/>
  <c r="E14" i="1"/>
  <c r="D14" i="1" s="1"/>
  <c r="F13" i="1"/>
  <c r="AA12" i="1"/>
  <c r="AB12" i="1" s="1"/>
  <c r="Y12" i="1"/>
  <c r="F12" i="1"/>
  <c r="A210" i="1" l="1"/>
  <c r="A211" i="1" s="1"/>
  <c r="A212" i="1" s="1"/>
  <c r="A213" i="1" s="1"/>
  <c r="A214" i="1" s="1"/>
  <c r="A215" i="1" s="1"/>
  <c r="A216" i="1" s="1"/>
  <c r="A217" i="1" s="1"/>
  <c r="A219" i="1" s="1"/>
  <c r="A220" i="1" s="1"/>
  <c r="A222" i="1" s="1"/>
  <c r="A223" i="1" s="1"/>
  <c r="A224" i="1" s="1"/>
  <c r="A226" i="1" s="1"/>
  <c r="A228" i="1" s="1"/>
  <c r="A229" i="1" s="1"/>
  <c r="A230" i="1" s="1"/>
  <c r="A231" i="1" s="1"/>
  <c r="A232" i="1" s="1"/>
  <c r="A233" i="1" s="1"/>
  <c r="A234" i="1" s="1"/>
  <c r="A237" i="1" s="1"/>
  <c r="A238" i="1" s="1"/>
  <c r="A239" i="1" s="1"/>
  <c r="A207" i="1"/>
  <c r="D175" i="1"/>
  <c r="D38" i="1"/>
  <c r="D37" i="1" s="1"/>
  <c r="D13" i="1" s="1"/>
  <c r="D12" i="1" s="1"/>
  <c r="E183" i="1"/>
  <c r="E176" i="1" s="1"/>
  <c r="E175" i="1" s="1"/>
</calcChain>
</file>

<file path=xl/comments1.xml><?xml version="1.0" encoding="utf-8"?>
<comments xmlns="http://schemas.openxmlformats.org/spreadsheetml/2006/main">
  <authors>
    <author>Vu Thi Nhiem</author>
  </authors>
  <commentList>
    <comment ref="D66" authorId="0">
      <text>
        <r>
          <rPr>
            <b/>
            <sz val="9"/>
            <color indexed="81"/>
            <rFont val="Tahoma"/>
            <family val="2"/>
          </rPr>
          <t>Vu Thi Nhiem:</t>
        </r>
        <r>
          <rPr>
            <sz val="9"/>
            <color indexed="81"/>
            <rFont val="Tahoma"/>
            <family val="2"/>
          </rPr>
          <t xml:space="preserve">
1478: THỬA 107 TỜ SỐ 5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Vu Thi Nhiem:</t>
        </r>
        <r>
          <rPr>
            <sz val="9"/>
            <color indexed="81"/>
            <rFont val="Tahoma"/>
            <family val="2"/>
          </rPr>
          <t xml:space="preserve">
1478: THỬA 133 TỜ 12 </t>
        </r>
      </text>
    </comment>
    <comment ref="D146" authorId="0">
      <text>
        <r>
          <rPr>
            <b/>
            <sz val="9"/>
            <color indexed="81"/>
            <rFont val="Tahoma"/>
            <family val="2"/>
          </rPr>
          <t>Vu Thi Nhiem:</t>
        </r>
        <r>
          <rPr>
            <sz val="9"/>
            <color indexed="81"/>
            <rFont val="Tahoma"/>
            <family val="2"/>
          </rPr>
          <t xml:space="preserve">
đ/c theo dõi cũ: số 11/53 NTT</t>
        </r>
      </text>
    </comment>
    <comment ref="D153" authorId="0">
      <text>
        <r>
          <rPr>
            <b/>
            <sz val="9"/>
            <color indexed="81"/>
            <rFont val="Tahoma"/>
            <family val="2"/>
          </rPr>
          <t>Vu Thi Nhiem:</t>
        </r>
        <r>
          <rPr>
            <sz val="9"/>
            <color indexed="81"/>
            <rFont val="Tahoma"/>
            <family val="2"/>
          </rPr>
          <t xml:space="preserve">
cũ: 35/5 Khu phố 1
cập nhật theo QĐ 5570</t>
        </r>
      </text>
    </comment>
    <comment ref="G192" authorId="0">
      <text>
        <r>
          <rPr>
            <b/>
            <sz val="9"/>
            <color indexed="81"/>
            <rFont val="Tahoma"/>
            <family val="2"/>
          </rPr>
          <t>Vu Thi Nhiem:</t>
        </r>
        <r>
          <rPr>
            <sz val="9"/>
            <color indexed="81"/>
            <rFont val="Tahoma"/>
            <family val="2"/>
          </rPr>
          <t xml:space="preserve">
xem laị dt sàn
</t>
        </r>
      </text>
    </comment>
    <comment ref="G196" authorId="0">
      <text>
        <r>
          <rPr>
            <b/>
            <sz val="9"/>
            <color indexed="81"/>
            <rFont val="Tahoma"/>
            <family val="2"/>
          </rPr>
          <t>Vu Thi Nhiem:</t>
        </r>
        <r>
          <rPr>
            <sz val="9"/>
            <color indexed="81"/>
            <rFont val="Tahoma"/>
            <family val="2"/>
          </rPr>
          <t xml:space="preserve">
xem lại diện tích
</t>
        </r>
      </text>
    </comment>
  </commentList>
</comments>
</file>

<file path=xl/sharedStrings.xml><?xml version="1.0" encoding="utf-8"?>
<sst xmlns="http://schemas.openxmlformats.org/spreadsheetml/2006/main" count="1758" uniqueCount="866">
  <si>
    <t>Mẫu biểu số 1</t>
  </si>
  <si>
    <r>
      <t xml:space="preserve">DANH SÁCH NHÀ ĐẤT THUỘC SỞ HỮU NHÀ NƯỚC ĐƯỢC UBND TP GIAO CHO CÁC ĐƠN VỊ </t>
    </r>
    <r>
      <rPr>
        <b/>
        <u/>
        <sz val="16"/>
        <rFont val="Times New Roman"/>
        <family val="1"/>
      </rPr>
      <t xml:space="preserve">QUẢN LÝ, SỬ DỤNG </t>
    </r>
  </si>
  <si>
    <t>(thuộc đối tượng sắp xếp lại, xử lý theo Nghị định số 167/2017/NĐ-CP ngày 31/12/2017 của Chính phủ)</t>
  </si>
  <si>
    <t>(Đính kèm Công văn số           /UBND-TCKH ngày    tháng 3 năm 2020 của Ủy ban nhân dân quận 7)</t>
  </si>
  <si>
    <t>Số thứ tự</t>
  </si>
  <si>
    <t>Đơn vị quản lý</t>
  </si>
  <si>
    <t>Địa chỉ nhà đất</t>
  </si>
  <si>
    <t>Diện tích (m2)</t>
  </si>
  <si>
    <t>Pháp lý về nhà, đất (bổ sung)</t>
  </si>
  <si>
    <t>Hiện trạng sử dụng khi UBND TP phê duyệt</t>
  </si>
  <si>
    <r>
      <t xml:space="preserve">Phương án phê duyệt của UBND TP
</t>
    </r>
    <r>
      <rPr>
        <b/>
        <i/>
        <sz val="12.5"/>
        <rFont val="Times New Roman"/>
        <family val="1"/>
      </rPr>
      <t>(CV 1478/UBND-TM ngày 07/4/2009 của UBND TP)</t>
    </r>
  </si>
  <si>
    <t>Hiện nay sử dụng hiện nay</t>
  </si>
  <si>
    <t>Ghi chú (hiện trạng sử dụng)</t>
  </si>
  <si>
    <t>5570/QĐ-UBND</t>
  </si>
  <si>
    <t>5294/QĐ-UBND</t>
  </si>
  <si>
    <t>Đất</t>
  </si>
  <si>
    <t>Sàn sử dụng</t>
  </si>
  <si>
    <t>QĐ xác lập sở hữu nhà nước</t>
  </si>
  <si>
    <t xml:space="preserve">Quyết định giao/thuê đất </t>
  </si>
  <si>
    <t>Hợp đồng thuê đất</t>
  </si>
  <si>
    <t>Giấy chứng nhận quyền sử dụng đất</t>
  </si>
  <si>
    <r>
      <t xml:space="preserve">Đang thực hiện liên doanh liên kết
</t>
    </r>
    <r>
      <rPr>
        <b/>
        <i/>
        <sz val="12.5"/>
        <rFont val="Times New Roman"/>
        <family val="1"/>
      </rPr>
      <t>(toàn bộ hoặc 01 phần nhà đất)</t>
    </r>
  </si>
  <si>
    <r>
      <t xml:space="preserve">Đang cho thuê
</t>
    </r>
    <r>
      <rPr>
        <b/>
        <i/>
        <sz val="12.5"/>
        <rFont val="Times New Roman"/>
        <family val="1"/>
      </rPr>
      <t>(toàn bộ hoặc 01 phần nhà đất)</t>
    </r>
  </si>
  <si>
    <t>Đang có hộ dân</t>
  </si>
  <si>
    <t>Để trống</t>
  </si>
  <si>
    <r>
      <t xml:space="preserve">Chưa xác định rõ công năng </t>
    </r>
    <r>
      <rPr>
        <b/>
        <i/>
        <sz val="12.5"/>
        <rFont val="Times New Roman"/>
        <family val="1"/>
      </rPr>
      <t>(nhà, đất đan xen vừa bố trí làm trụ sở làm việc/ sản xuất kinh doanh vừa bố trí để ở hoặc mục đích khác)</t>
    </r>
  </si>
  <si>
    <t>Khác (tiếp tục sử dụng/ bán/điều chuyển/chuyển giao/thu hồi...)</t>
  </si>
  <si>
    <t>220-11</t>
  </si>
  <si>
    <t>Số</t>
  </si>
  <si>
    <t xml:space="preserve">Ngày </t>
  </si>
  <si>
    <t>A. Nhóm nhà đất đã báo cáo kê khai và được UBND TP phê duyệt phương án</t>
  </si>
  <si>
    <t xml:space="preserve">I </t>
  </si>
  <si>
    <t>Khối hành chính</t>
  </si>
  <si>
    <t>Khối quận:</t>
  </si>
  <si>
    <t>1.1</t>
  </si>
  <si>
    <t>UBND quận 7</t>
  </si>
  <si>
    <t>Khu A, Đô thị Nam Sài Gòn, Phường Tân Phú (Số 7, đường Tân Phú, phường Tân Phú, quận 7, TP.HCM)</t>
  </si>
  <si>
    <t>5294/QĐ-UBND TP</t>
  </si>
  <si>
    <t>20/10/2015</t>
  </si>
  <si>
    <t>Tiếp tục sử dụng theo QH của TP</t>
  </si>
  <si>
    <t>x</t>
  </si>
  <si>
    <t>Trụ sở Quận ủy - HĐND-UBND Quận</t>
  </si>
  <si>
    <t>1.2</t>
  </si>
  <si>
    <t>Ủy ban nhân dân quận 7</t>
  </si>
  <si>
    <t>Thửa số 42 tờ số 17, Lâm Văn Bền, P.Bình Thuận</t>
  </si>
  <si>
    <t>Trạm Trung chuyển rác dự kiến xây dựng nhà ở xã hội</t>
  </si>
  <si>
    <t>1.3</t>
  </si>
  <si>
    <t>Phòng Y tế quận 7\
(đã giao TTYT P.Bình Thuận</t>
  </si>
  <si>
    <t>Số 7/1 Huỳnh Tấn Phát</t>
  </si>
  <si>
    <t>Trạm Y tế P. Bình Thuận</t>
  </si>
  <si>
    <t>1.4</t>
  </si>
  <si>
    <t xml:space="preserve">Hội Nông dân Q.7 </t>
  </si>
  <si>
    <t>Số21/7 Phạm Hữu Lầu</t>
  </si>
  <si>
    <t>Kho VPHC phường Phú Mỹ</t>
  </si>
  <si>
    <t>1.5</t>
  </si>
  <si>
    <t>UBDSGĐ &amp; Trẻ em</t>
  </si>
  <si>
    <t>Số 206 Lê Văn Lương, phường Tân Hưng</t>
  </si>
  <si>
    <t>5570/QĐ-UBND của UBND TP</t>
  </si>
  <si>
    <t>11/10/2015</t>
  </si>
  <si>
    <t>CT 29003</t>
  </si>
  <si>
    <t>20/9/2016</t>
  </si>
  <si>
    <t>Trụ sở làm việc</t>
  </si>
  <si>
    <t>VPKP 2 phường Tân Hưng</t>
  </si>
  <si>
    <t>1.6</t>
  </si>
  <si>
    <t>Hội chữ thập đỏ</t>
  </si>
  <si>
    <t>KE46 Huỳnh Tấn Phát, Phường Tân Thuận Tây, Quận 7, Thành phố Hồ Chí Minh</t>
  </si>
  <si>
    <t>CT 29020</t>
  </si>
  <si>
    <t>1.7</t>
  </si>
  <si>
    <t>Nhà văn hóa thiếu nhi</t>
  </si>
  <si>
    <t>Số 9/7 Trần Trọng Cung, Phường Tân Thuận Đông, Quận 7, Thành phố Hồ Chí Minh (15/28 Trần Trọng Cung)</t>
  </si>
  <si>
    <t>5294/QĐ-UBND của UBND TP</t>
  </si>
  <si>
    <t>20/10/2013</t>
  </si>
  <si>
    <t>CT 57161</t>
  </si>
  <si>
    <t xml:space="preserve">Đang quản lý, sử dụng làm Quận đoàn </t>
  </si>
  <si>
    <t>1.8</t>
  </si>
  <si>
    <t>Số 499 Huỳnh Tấn Phát, phường Tân Thuận Đông, quận 7</t>
  </si>
  <si>
    <t>Đội Quản lý thi trường</t>
  </si>
  <si>
    <t>1.9</t>
  </si>
  <si>
    <t>Trung Tâm TDTT
CS 2</t>
  </si>
  <si>
    <t>Số 504- 506 HTP , Phường Bình Thuận, Quận 7, Thành phố Hồ Chí Minh</t>
  </si>
  <si>
    <t>CT28939</t>
  </si>
  <si>
    <t>31/12/2013</t>
  </si>
  <si>
    <t>Nhà - Sân thi đấu</t>
  </si>
  <si>
    <t>Nhà tthi đấu đa năng (Xây dựng mới đưa vào sử dụng năm 2014)</t>
  </si>
  <si>
    <t>1.10</t>
  </si>
  <si>
    <t>Trung Tâm TDTT
sân vận động</t>
  </si>
  <si>
    <t>1 phần thửa 19, thửa 43, 62 tờ số 5, KP3, Hoàng Quốc Việt, P. Phú Mỹ</t>
  </si>
  <si>
    <t>CT28989</t>
  </si>
  <si>
    <t>Sân luyện tập, sân thi đấu</t>
  </si>
  <si>
    <t>1.11</t>
  </si>
  <si>
    <t>Trung Tâm văn hóa Q 7</t>
  </si>
  <si>
    <t xml:space="preserve">số 28/8 Khu phố 2, P.Bình Thuận, Quận 7 TPHCM, </t>
  </si>
  <si>
    <t>CT 57160</t>
  </si>
  <si>
    <t>Nhà Tưởng niệm Bác hồ</t>
  </si>
  <si>
    <t>1.12</t>
  </si>
  <si>
    <t>Số 1521 Huỳnh Tấn Phát, Phường Phú Mỹ, Quận 7, Thành phố Hồ Chí Minh</t>
  </si>
  <si>
    <t>1.13</t>
  </si>
  <si>
    <t>Thửa 36 tờ số 17 Khu định cư số 1 P.Tân Phong</t>
  </si>
  <si>
    <t>CT 57159</t>
  </si>
  <si>
    <t>Nhà thiếu nhi quận 7 (Xây dựng mới đua vào sử dụng năm 2016</t>
  </si>
  <si>
    <t>1.14</t>
  </si>
  <si>
    <t xml:space="preserve">Quận doàn 7
</t>
  </si>
  <si>
    <t>Số 221 Lê Văn Lương, Phường Tân Kiểng, Quận 7, Thành phố Hồ Chí Minh (207B)</t>
  </si>
  <si>
    <t>11/10/2013</t>
  </si>
  <si>
    <t>CT 29022</t>
  </si>
  <si>
    <t>Dự án xây dựng Trung Tâm Y tế</t>
  </si>
  <si>
    <t>1.15</t>
  </si>
  <si>
    <t>Trung Tâm Hướng nghiệp</t>
  </si>
  <si>
    <t>Số 37/2 Huỳnh Tấn Phát, P. Tân Thuận Tây, quận 7, TP.HCM</t>
  </si>
  <si>
    <t>Đang lập thủ tục  đê xây dựng Trung tâm hướng nghiệp Q 7</t>
  </si>
  <si>
    <t>Ghi giảm diện tích đất theo CV số 3169/UBND-TM ngày 04/7/2014 (so với phương án được duyệt)</t>
  </si>
  <si>
    <t>1.16</t>
  </si>
  <si>
    <t xml:space="preserve"> Số1AB Trần Xuân Soạn, P.Tân Thuận Tây  (số 215 Trần Xuân Soạn)</t>
  </si>
  <si>
    <t>CT 28958</t>
  </si>
  <si>
    <t>Đất trống, đang lập thủ tục xây dựng trường Tiểu học Tân Thuận Tây</t>
  </si>
  <si>
    <t>Trường Tiểu học Đặng Thùy Trâm</t>
  </si>
  <si>
    <t>1.17</t>
  </si>
  <si>
    <t xml:space="preserve"> Số 83/3 Huỳnh Tấn Phát, phường Phú Mỹ</t>
  </si>
  <si>
    <t>Đã bàn giao cho UBND huyện Nhà Bè theo CV số 6084/UBND-TM ngày 26/11/2013</t>
  </si>
  <si>
    <t>1.18</t>
  </si>
  <si>
    <t>Phòng Tài chính - Kế hoạch</t>
  </si>
  <si>
    <t>1362 Huỳnh Tấn phát, P.Phú Mỹ</t>
  </si>
  <si>
    <t xml:space="preserve">Đã bàn giao Coop (theo Công văn số 5095/UBND-TM ngày 6/10/2012 của UBND TP) </t>
  </si>
  <si>
    <t>1.19</t>
  </si>
  <si>
    <t>Trạm Thú y quận 7</t>
  </si>
  <si>
    <t>Số 7/1 Huỳnh Tấn Phát, p. Bình Thuận</t>
  </si>
  <si>
    <t>Trạm Y tế Phường Bình Thuận</t>
  </si>
  <si>
    <t>1.20</t>
  </si>
  <si>
    <t xml:space="preserve"> Hội Cựu Chiến binh</t>
  </si>
  <si>
    <t xml:space="preserve"> Số 71 Cư xá Ngân hàng, phường Tân Thuận Tây</t>
  </si>
  <si>
    <t>CT 29021</t>
  </si>
  <si>
    <t>Đấu giá và chuyển nhưiơng quyền SDĐ nếu phù hợp với quy hoạch</t>
  </si>
  <si>
    <t xml:space="preserve">Đã xây dựng mới Trụ sở làm việc Hội cựu chiến binh Quận, đề xuất tiếp tục sử dụng theo quy hoạch </t>
  </si>
  <si>
    <t>1.21</t>
  </si>
  <si>
    <t>Trung Tâm Thể dục Thể thao (Cơ sở 1)</t>
  </si>
  <si>
    <t>Thửa số 4,5 tờ số 105 Huỳnh Tấn Phát, P.Phú Thuận
(1333 Huỷnh Tấn Phát)</t>
  </si>
  <si>
    <t>CT 28938</t>
  </si>
  <si>
    <t>Trụ sở, các lớp năng khiếu và sân thi đấu</t>
  </si>
  <si>
    <t xml:space="preserve">   - Đã bàn giao Cục thuế thành phố (theo QĐ số: 2382/QĐ-BTC ngày 17/11/2017 của BTC; Công văn số  3601/UBND-KT ngày 13/8/2018  của UBND thành phố         
</t>
  </si>
  <si>
    <t>1.22</t>
  </si>
  <si>
    <t>Phòng Giáo dục  quận 7</t>
  </si>
  <si>
    <t>Số 152 Huỳnh Tấn phát, P.Tân Thuận Tây</t>
  </si>
  <si>
    <t>CT 29018</t>
  </si>
  <si>
    <t>Điều chuyển cho Công an phường Tân Thuận Tây làm Trụ sở làm việc</t>
  </si>
  <si>
    <t>Hiện tạm sử dụng làm Phòng Giáo dục theo Công văn số 6084/UBND-TM ngày 26/11/2013</t>
  </si>
  <si>
    <t>Khối phường</t>
  </si>
  <si>
    <t>2.1</t>
  </si>
  <si>
    <t>UBND Phường Phú Mỹ</t>
  </si>
  <si>
    <t>2.1.1</t>
  </si>
  <si>
    <t>UBND phường Phú Mỹ + Phường đội</t>
  </si>
  <si>
    <t>Số N230 Hoàng Quốc Việt, Phường Phú Mỹ, Quận 7, Thành phố Hồ Chí Minh</t>
  </si>
  <si>
    <t xml:space="preserve">UBND phường Phú Mỹ </t>
  </si>
  <si>
    <t>2.1.2</t>
  </si>
  <si>
    <t xml:space="preserve">Công an phường </t>
  </si>
  <si>
    <t>Số 1406 Huỳnh Tấn Phát, Phường Phú Mỹ, Quận 7, Thành phố Hồ Chí Minh</t>
  </si>
  <si>
    <t>5570/QĐ-UBND TP của UBND TP</t>
  </si>
  <si>
    <t>CT 28983</t>
  </si>
  <si>
    <t>BCH Quân sự phường</t>
  </si>
  <si>
    <t>2.1.3</t>
  </si>
  <si>
    <t>Văn phòng Khu phố 1</t>
  </si>
  <si>
    <t>Số 1334 (82/2A) Huỳnh Tấn Phát , Phường Phú Mỹ, Quận 7, Thành phố Hồ Chí Minh</t>
  </si>
  <si>
    <t>CT 28982</t>
  </si>
  <si>
    <t>2.1.4</t>
  </si>
  <si>
    <t>Văn phòng Khu phố 2</t>
  </si>
  <si>
    <t>Thử 74, tở 23, Phạm Hữu Lầu, phường Phú Mỹ</t>
  </si>
  <si>
    <t>Trụ sở làm việc nằm hoàn toàn trên lộ gới đường Phạm Hữu Lầu</t>
  </si>
  <si>
    <t>Tạm quản lý sử dụng</t>
  </si>
  <si>
    <t>Tạm qlý sử dụng chờ giải tỏa</t>
  </si>
  <si>
    <t>2.1.5</t>
  </si>
  <si>
    <t>Văn phòng Khu phố 3</t>
  </si>
  <si>
    <t>Thửa 50, tở 22, Huỳnh Tấn Phát, phường Phú Mỹ</t>
  </si>
  <si>
    <t>Trụ sở làm việc nằm hoàn toàn trên lộ gới đường Huỳnh Tấn Phát</t>
  </si>
  <si>
    <t>2.2</t>
  </si>
  <si>
    <t>UBND Phường Phú Thuận</t>
  </si>
  <si>
    <t>2.2.1</t>
  </si>
  <si>
    <t>UBND phường+ Phường đội</t>
  </si>
  <si>
    <t>Số 1203 HTP (Thửa số 33 tờ số 32 KP 2) phường Phú Thuận</t>
  </si>
  <si>
    <t xml:space="preserve"> CT 29011</t>
  </si>
  <si>
    <t>UBND phường Bình Thuận</t>
  </si>
  <si>
    <t>2.2.2</t>
  </si>
  <si>
    <t>Số 1015/21 Huỳnh Tấn Phát (Thửa rạch tờ số 51, KP 3 (Hẻm 502/48A  Huỳnh Tấn Phát, PhườngPhú Thuận, Quận 7, Thành phố Hồ Chí  Minh)</t>
  </si>
  <si>
    <t>CT 57156</t>
  </si>
  <si>
    <t>Quản lý sử dụng làm BCH quân sự phường Phú Thuận</t>
  </si>
  <si>
    <t>2.2.3</t>
  </si>
  <si>
    <t>Số 231 (Thửa 58 tờ số 16), đường Lâm Văn Bền, Phường Phú Thuận, Quận 7, Thành phố Hồ Chí Minh</t>
  </si>
  <si>
    <t>CT 29010</t>
  </si>
  <si>
    <t>2.2.4</t>
  </si>
  <si>
    <t>Số 891 Huỳnh Tấn Phát, Phường Phú Thuận, Quận 7, Thành phố Hồ Chí Minh ( Thửa 51, Tờ bản đồ 61)</t>
  </si>
  <si>
    <t>CT 29009</t>
  </si>
  <si>
    <t>2.2.5</t>
  </si>
  <si>
    <t>Thửa 72 tờ  75, tổ 27 (Hẻm 1207, khu phố 3, Phường Phú Thuận, Quận 7, Thành phố Hồ Chí Minh )</t>
  </si>
  <si>
    <t>CT 29008</t>
  </si>
  <si>
    <t>2.2.6</t>
  </si>
  <si>
    <t>Văn phòng Khu phố 4</t>
  </si>
  <si>
    <t>Thửa 59 tờ bản đồ số 105 tổ 40 KP 4 (Thửa 301, tờ bản đồ 109, tổ 40, khu phố 4,Phường Phú Thuận, Quận 7, Thành phố Hồ Chí Minh)</t>
  </si>
  <si>
    <t>CT 29007</t>
  </si>
  <si>
    <t>2.6.7</t>
  </si>
  <si>
    <t>ỦY ban nhân dân phường</t>
  </si>
  <si>
    <t>Khu đất thuộc thửa số 403, tờ bản đồ số 02, phường Phú Thuận</t>
  </si>
  <si>
    <t>Bán đấu giá theo Công văn số 6084/UBND-TM ngày 26/11/2012</t>
  </si>
  <si>
    <t>Tạm dừng bán đấu giá theo văn bản của Bộ Tài chính.</t>
  </si>
  <si>
    <t>2.3</t>
  </si>
  <si>
    <t>UBND Phường Bình Thuận</t>
  </si>
  <si>
    <t>2.3.1</t>
  </si>
  <si>
    <t>UBND phường + Công an phường + Phường đội</t>
  </si>
  <si>
    <t>Số 342 Huỳnh Tấn Phát, KP1, Phường Bình Thuận, Quận 7, Thành phố Hồ Chí Minh</t>
  </si>
  <si>
    <t>5294/QĐ của UBND TP</t>
  </si>
  <si>
    <t>CT 57145</t>
  </si>
  <si>
    <t>UBND phường + BCH Quân sự phường</t>
  </si>
  <si>
    <t>2.3.2</t>
  </si>
  <si>
    <t>Thửa số 33 tờ số 32 KP 2, phường Bình Thuận</t>
  </si>
  <si>
    <t>Loại khỏi phương án do nằm trong lộ giới</t>
  </si>
  <si>
    <t>2.3.3</t>
  </si>
  <si>
    <t>Thửa rạch tờ số 51, KP 3 (Hẻm 502/48A  Huỳnh Tấn Phát, Phường Bình Thuận, Quận 7, Thành phố Hồ Chí  Minh)</t>
  </si>
  <si>
    <t xml:space="preserve">102/QĐ-UBND của UBND Q7 </t>
  </si>
  <si>
    <t>CT 57147</t>
  </si>
  <si>
    <t>Câu Lạc bộ Ông bà  cháu Khu phố 3A</t>
  </si>
  <si>
    <t>2.3.4</t>
  </si>
  <si>
    <t>Văn phòng Khu phố 5</t>
  </si>
  <si>
    <t>Số 231 (Thửa 58 tờ số 16), đường Lâm Văn Bền, Phường Bình Thuận, Quận 7, Thành phố Hồ Chí Minh</t>
  </si>
  <si>
    <t xml:space="preserve">                          </t>
  </si>
  <si>
    <t>2.4</t>
  </si>
  <si>
    <t>UBND Phường Tân Phú</t>
  </si>
  <si>
    <t>2.4.1</t>
  </si>
  <si>
    <t>UBND phường  + Công an phường +Phường đội</t>
  </si>
  <si>
    <t>Số 03 Đường số 9, phường Tân Phú, quận 7, TP.HCM (1 phần thửa 1 tờ số 17)</t>
  </si>
  <si>
    <t>CT28988</t>
  </si>
  <si>
    <t>2.4.2</t>
  </si>
  <si>
    <t>VP Khu phố 1</t>
  </si>
  <si>
    <t xml:space="preserve"> 1 phần thửa 1 tờ số 16 KP 1 (Số 02 Đường số 20, Phường Tân Phú, quận 7, TP.HCM)</t>
  </si>
  <si>
    <t>CT28986</t>
  </si>
  <si>
    <t>2.4.3</t>
  </si>
  <si>
    <t>VP Khu phố 2</t>
  </si>
  <si>
    <t>Số 41 Đường số 1, phường Tân phú (Số 37 Đường Tân Mỹ, phường Tân Phú, quận 7, TP.HCM)</t>
  </si>
  <si>
    <t>2.5</t>
  </si>
  <si>
    <t>UBND Phường Tân Quy</t>
  </si>
  <si>
    <t>2.5.1</t>
  </si>
  <si>
    <t>UBND phường +Phường đội</t>
  </si>
  <si>
    <t>Số 1A Đường 10 KP2 , Phường Tân Quy, Quận 7, Thành phố Hồ Chí Minh</t>
  </si>
  <si>
    <t>CT57149</t>
  </si>
  <si>
    <t>2.5.2</t>
  </si>
  <si>
    <t>UBND phường Tân Quy</t>
  </si>
  <si>
    <t xml:space="preserve"> 18,20,22 Chung cư Tân Quy Đường số 15, Phường Tân Quy, Quận 7, Thành phố Hồ Chí Minh</t>
  </si>
  <si>
    <t>QĐ số 62888, 6298, 62892 của UBND TP</t>
  </si>
  <si>
    <t>11/5/1995</t>
  </si>
  <si>
    <t xml:space="preserve">Trụ sở làm việc Công an Phường </t>
  </si>
  <si>
    <t>Tạm quản lý trong khi chờ chọ nhà đầu tư thực hiện dự án xây dựng mới cung cư Tân Quy theo CV số 2345.UBND-KT  ngày 21/4/2017.</t>
  </si>
  <si>
    <t xml:space="preserve">Đang tạm quản lý, sử dụng làm  Trụ sở Ban bảo vệ dân phố </t>
  </si>
  <si>
    <t>2.5.3</t>
  </si>
  <si>
    <t>Lầu 1 (Căn số 1,3,5,7,9,11,13) Chưng cư Tân Quy, Đường số 2, phường Tân Quy, quận 7, TP.HCM</t>
  </si>
  <si>
    <t>QĐ số 62886,62889,62890, 62893,62894,
62895, 62896 của UBND TP</t>
  </si>
  <si>
    <t>Nhà văn hóa phường Tân Quy, điểm sinh hoạt thanh thiếu niên</t>
  </si>
  <si>
    <t>Kho lưu trữ phường Tân Quy</t>
  </si>
  <si>
    <t>2.5.4</t>
  </si>
  <si>
    <t>Số 355/1 Lê Văn Lương. Phường Tân Quy</t>
  </si>
  <si>
    <t xml:space="preserve"> Lọai khỏi phương án do thực hiện bồi thường giải phóng mặt  bằng Dự án nâng cấp hẽm</t>
  </si>
  <si>
    <t>2.5.5</t>
  </si>
  <si>
    <t>Văn phòng khu phố 2</t>
  </si>
  <si>
    <t xml:space="preserve"> Thửa 107 tờ số 5, Đường số 15 (Thửa 301, tờ bản đồ 2 Đường số 15, Phường Tân Quy, Quận 7, Thành phố Hồ Chí Minh)</t>
  </si>
  <si>
    <t>CT57151</t>
  </si>
  <si>
    <t>20/9/206</t>
  </si>
  <si>
    <t>2.5.6</t>
  </si>
  <si>
    <t>Văn phòng khu phố 3</t>
  </si>
  <si>
    <t xml:space="preserve"> Thửa 30 tờ 6 đường sô 17 (147F Đường số 17, Phường Tân Quy, Quận 7, Thành phố Hồ Chí Minh (Thửa 30, 31 tờ số 6)</t>
  </si>
  <si>
    <t>CT57152</t>
  </si>
  <si>
    <t>20/09/2016</t>
  </si>
  <si>
    <t>2.5.7</t>
  </si>
  <si>
    <t>Văn phòng khu phố 4</t>
  </si>
  <si>
    <t xml:space="preserve"> Thửa 133 tờ 12 Đường 34 (42 Đường số 43 KP4, Phường Tân Quy, Quận 7, Thành phố Hồ Chí Minh ( thửa 133 tờ 12)</t>
  </si>
  <si>
    <t>CT57153</t>
  </si>
  <si>
    <t>2.6</t>
  </si>
  <si>
    <t>UBND Phường Tân Thuận Tây</t>
  </si>
  <si>
    <t>2.6.1</t>
  </si>
  <si>
    <t>UBND phường</t>
  </si>
  <si>
    <t>Số 9 Nguyễn Văn Linh, Phường Tân Thuận Tây, Quận 7, Thành phố Hồ Chí Minh</t>
  </si>
  <si>
    <t>CT57138</t>
  </si>
  <si>
    <t>2.6.2</t>
  </si>
  <si>
    <t>Phường đội</t>
  </si>
  <si>
    <t>Số 43J Cư xá ngân hàng, Phường Tân Thuận Tây, Quận 7, Thành phố Hồ Chí Minh</t>
  </si>
  <si>
    <t>CT 57140</t>
  </si>
  <si>
    <t>2.6.3</t>
  </si>
  <si>
    <t>Công an phường</t>
  </si>
  <si>
    <t>Số 99 Trần Xuân Soạn, Phường Tân Thuận Tây, Quận 7, Thành phố Hồ Chí Minh</t>
  </si>
  <si>
    <t>CT57139</t>
  </si>
  <si>
    <t>Ban Bảo vệ dân phố</t>
  </si>
  <si>
    <t>2.6.4</t>
  </si>
  <si>
    <t>Số 115/7A Huỳnh Tấn Phát, Phường Tân Thuận Tây, Quận 7, Thành phố Hồ Chí Minh</t>
  </si>
  <si>
    <t>79/QĐ-UBND của UBND Q7</t>
  </si>
  <si>
    <t>22/06/2011</t>
  </si>
  <si>
    <t>Bản vê vị trí hiện trạng</t>
  </si>
  <si>
    <t>ngày 16/10/2018</t>
  </si>
  <si>
    <t>2.7</t>
  </si>
  <si>
    <t>UBND Phường Tân Thuận Đông</t>
  </si>
  <si>
    <t>2.7.1</t>
  </si>
  <si>
    <t>Số 357 Đường Huỳnh Tấn Phát , Khu phố 2, Phường Tân Thuận Đông, Quận 7, Thành phố Hồ Chí Minh</t>
  </si>
  <si>
    <t>CT 28980</t>
  </si>
  <si>
    <t>Điều chỉnh diện tích đất theo GCN QSD đất (so với CV 1478/UBND-TM)</t>
  </si>
  <si>
    <t>Cộng thêm dtich của trạm y tế phường</t>
  </si>
  <si>
    <t>2.7.2</t>
  </si>
  <si>
    <t>1 phần thửa 88 Tờ số 68 Khu dân cư Nam Long. P Tân Thuận Đông</t>
  </si>
  <si>
    <t>CT 28978</t>
  </si>
  <si>
    <t>2.7.3</t>
  </si>
  <si>
    <t>Số 237 Bùi Văn Ba, Khu phố 2A Phường Tân Thuận Đông, Phường Tân Thuận Đông, Quận 7, Thành phố Hồ Chí Minh</t>
  </si>
  <si>
    <t>CT28977</t>
  </si>
  <si>
    <t>2.7.4</t>
  </si>
  <si>
    <t>Số 6/11 Lưu Trọng Lư, KP3, Phường Tân Thuận Đông, Phường Tân Thuận Đông, Quận 7, Thành phố Hồ Chí Minh</t>
  </si>
  <si>
    <t>CT28976</t>
  </si>
  <si>
    <t>2.7.5</t>
  </si>
  <si>
    <t>1 phần thửa 1 tồ số 13, Bến Nghé, phường Tân Thuận Đông, quận 7, TP.HCM</t>
  </si>
  <si>
    <t>2.7.6</t>
  </si>
  <si>
    <t>Sô 66 Trần Văn Khánh, P.Tân Thuận Đông</t>
  </si>
  <si>
    <t>119/QĐ-UBND của UBND Q 7</t>
  </si>
  <si>
    <t>17/01/2017</t>
  </si>
  <si>
    <t>Trụ sở làm việc năm hoàn toàn trong lộ giới đường Trần Văn Khánh</t>
  </si>
  <si>
    <t>Tạm quản lý sử dụng làm Chốt dân phòng do nằm trong lộ giới</t>
  </si>
  <si>
    <t>2.8</t>
  </si>
  <si>
    <t>UBND Phường Tân Hưng</t>
  </si>
  <si>
    <t>2.8.1</t>
  </si>
  <si>
    <t>UBND phường+ công an phường</t>
  </si>
  <si>
    <t>Số 703 Trần Xuân Soạn, Phường Tân Hưng, Quận 7, Thành phố Hồ Chí Minh</t>
  </si>
  <si>
    <t>CT 29023</t>
  </si>
  <si>
    <t>2.8.2</t>
  </si>
  <si>
    <t>Số 791 Trần Xuân Soạn, Quận 7, Thành phố Hồ Chí Minh (THỬA 10, TỜ BẢN ĐỒ 8)</t>
  </si>
  <si>
    <t>86/QĐ-UBND của UBND Q7</t>
  </si>
  <si>
    <t>05/07/2011</t>
  </si>
  <si>
    <t>CT 29006</t>
  </si>
  <si>
    <t>Ban bảo vệ dân phố</t>
  </si>
  <si>
    <t>để trống</t>
  </si>
  <si>
    <t>2.8.3</t>
  </si>
  <si>
    <t>Văn phòng KP 1</t>
  </si>
  <si>
    <t>Sô 296, KP 1, Lê Văn Lương, Phường Tân Hưng, Quận 7, Thành phố Hồ Chí Minh</t>
  </si>
  <si>
    <t>CT 29004</t>
  </si>
  <si>
    <t>2.8.4</t>
  </si>
  <si>
    <t>Văn phòng KP 3</t>
  </si>
  <si>
    <t>Số 1041/1, Tổ 15, KP3, Trần Xuân Soạn, Phường Tân Hưng, Quận 7, Thành phố Hồ Chí Minh (Thửa 13 tờ bản đồ 28)</t>
  </si>
  <si>
    <t>26/5/2011</t>
  </si>
  <si>
    <t>CT 29002</t>
  </si>
  <si>
    <t>2.8.5</t>
  </si>
  <si>
    <t>Văn phòng KP 4</t>
  </si>
  <si>
    <t>Sô  753A, KP4, Trần Xuân Soạn, Phường Tân Hưng, Quận 7, Thành phố Hồ Chí Minh  (751 trần xuân soạn Thửa 29, tờ 9)</t>
  </si>
  <si>
    <t>59/QĐ-UBND của UBND Q7</t>
  </si>
  <si>
    <t>CT 29001</t>
  </si>
  <si>
    <t>2.8.6</t>
  </si>
  <si>
    <t>Chốt dân phòng</t>
  </si>
  <si>
    <t>Sô 599B Trần Xuân Soạn, Phường Tân Hưng, Quận 7, Thành phố Hồ Chí Minh</t>
  </si>
  <si>
    <t xml:space="preserve"> Lọai khỏi phương án do thực hiện bồi thường giải phóng mặt  bằng Dự án Kênh tẻ</t>
  </si>
  <si>
    <t>2.8.7</t>
  </si>
  <si>
    <t>Khu đất thuộc thửa số 26, tờ bẩn đồ số 72, phường Tân Hưng</t>
  </si>
  <si>
    <t>Công văn số 6084/UBND-TM phê duyệt bán đấu giá</t>
  </si>
  <si>
    <t>Tạm dừng bán đấu giá theo văn bản của Bộ Tài chính</t>
  </si>
  <si>
    <t>2.9</t>
  </si>
  <si>
    <t>UBND Phường Tân Kiểng</t>
  </si>
  <si>
    <t>2.9.1</t>
  </si>
  <si>
    <t xml:space="preserve">UBND phường + Công an phường </t>
  </si>
  <si>
    <t>Số 537 Trần Xuân Soạn, phường Tân Kiểng, quận 7, TP.HCM</t>
  </si>
  <si>
    <t>5570/QĐ-UBND của UBND TP</t>
  </si>
  <si>
    <t>CT 29017</t>
  </si>
  <si>
    <t>2.9.2</t>
  </si>
  <si>
    <t>số 223 Lê Văn Lương, phường Tân Kiểng, quận 7, TP.HCM</t>
  </si>
  <si>
    <t>CT 29016</t>
  </si>
  <si>
    <t>2.9.3</t>
  </si>
  <si>
    <t>Số 465/11 Trần Xuân Soạn, phường Tân Kiểng, quận 7, TP.HCM</t>
  </si>
  <si>
    <t>CT 28926</t>
  </si>
  <si>
    <t xml:space="preserve">Dự án trường MN 30/4 (Hoán đổi vị trí với Trường mầm non 30/4 theo Công văn số 5885/UBND-TCKH ngày 10/12/2019)  </t>
  </si>
  <si>
    <t>2.9.4</t>
  </si>
  <si>
    <t>Văn phòng KP 2</t>
  </si>
  <si>
    <t>Số 118 Phan Huy Thực, phường Tân Kiểng, quận 7, TP.HCM</t>
  </si>
  <si>
    <t>CT29014</t>
  </si>
  <si>
    <t>2.9.5</t>
  </si>
  <si>
    <t>Số 114 Đường số 17, phường Tân Kiểng, quận 7, TP.HCM</t>
  </si>
  <si>
    <t>CT 29013</t>
  </si>
  <si>
    <t>2.9.6</t>
  </si>
  <si>
    <t>Sô 60/52 Lâm Văn Bền, phường Tân Kiểng, quận 7, TP.HCM (số cũ 62/54)</t>
  </si>
  <si>
    <t>2.10</t>
  </si>
  <si>
    <t>UBND Phường Tân Phong</t>
  </si>
  <si>
    <t>2.10.1</t>
  </si>
  <si>
    <t>UBND phường + Phường đội</t>
  </si>
  <si>
    <t>Số 21 đường 65 (Số cũ 59 đường 32), KDC Tân Qui Đông, Phường Tân Phong, Quận 7, Thành phố Hồ Chí Minh</t>
  </si>
  <si>
    <t xml:space="preserve"> </t>
  </si>
  <si>
    <t>CT 28999</t>
  </si>
  <si>
    <t>UBND phường Tân Phong</t>
  </si>
  <si>
    <t>2.10.2</t>
  </si>
  <si>
    <t>Công an phường Tân phong</t>
  </si>
  <si>
    <t>Số  460/4/4 Lê Văn Lương, Phường Tân Phong, Quận 7, Thành phố Hồ Chí Minh (464/4/4 LVL)</t>
  </si>
  <si>
    <t xml:space="preserve">7009/UBND-TCKH </t>
  </si>
  <si>
    <t>20/10/2016</t>
  </si>
  <si>
    <t>Khối đoàn thể phường</t>
  </si>
  <si>
    <t>2.10.3</t>
  </si>
  <si>
    <t>Số 577 Lê Văn Lương, KP1, Phường Tân Phong, Quận 7, Thành phố Hồ Chí Minh</t>
  </si>
  <si>
    <t>5294/QĐ-UBND của UBND TP</t>
  </si>
  <si>
    <t>CT 57154</t>
  </si>
  <si>
    <t>2.10.4</t>
  </si>
  <si>
    <t>Nhà văn hóa phường Tân phong</t>
  </si>
  <si>
    <t>Sô 79 Đường 65 (số cũ 113 đường số  32), Phường Tân Phong, Quận 7, Thành phố Hồ Chí Minh</t>
  </si>
  <si>
    <t>CT 57166</t>
  </si>
  <si>
    <t>Nhà văn hóa</t>
  </si>
  <si>
    <t>II</t>
  </si>
  <si>
    <t>Khối giáo dục</t>
  </si>
  <si>
    <t xml:space="preserve"> Giáo dục mầm non</t>
  </si>
  <si>
    <t>Mẫu giáo tuổi thơ B</t>
  </si>
  <si>
    <t>Số 11/8 Trần xuân soạn, phường Tân Hưng</t>
  </si>
  <si>
    <t>CT 28949</t>
  </si>
  <si>
    <t>Trường học</t>
  </si>
  <si>
    <t>Nhà văn hóa Khu phố 4 phường Tân Hưng</t>
  </si>
  <si>
    <t>Số 622 Trần xuân soạn, phường Tân Hưng</t>
  </si>
  <si>
    <t>Trường mầm non Tân Hưng</t>
  </si>
  <si>
    <t>Số 2 Đường số 3A (1 phần thử 23 tờ số 72 Khu TĐC P tân hưng)</t>
  </si>
  <si>
    <t>CT 28931</t>
  </si>
  <si>
    <t>Trường mẫu giáo tuỏi thơ (CS 1)</t>
  </si>
  <si>
    <t>Số 1 Đường 15, Phường Tân Quy, Quận 7, Thành phố Hồ Chí Minh</t>
  </si>
  <si>
    <t>CT 28948</t>
  </si>
  <si>
    <t>Hiện đang quản lý sử dụng làm Trường mâm non Tân Quy Cơ sở 1</t>
  </si>
  <si>
    <t>Trường mẫu giáo tuỏi thơ (CS 2)</t>
  </si>
  <si>
    <t>Số 26 Chung cư Tân Quy, Phường Tân Quy, Quận 7, Thành phố Hồ Chí Minh</t>
  </si>
  <si>
    <t>CT 28951</t>
  </si>
  <si>
    <t>Hiện đang quản lý sử dụng làm Trường mâm non Tân Quy Cơ sở 2</t>
  </si>
  <si>
    <t>Trường MN Sơn Ca</t>
  </si>
  <si>
    <t>Số 133-135 (số cũ 29-30C), Đường 37, Phường Tân Quy, Quận 7, Thành phố Hồ Chí Minh</t>
  </si>
  <si>
    <t>CT 28932</t>
  </si>
  <si>
    <t>Hiện đang quản lý sử dụng làm Trường mâm non Sơn Ca Cơ sở 3</t>
  </si>
  <si>
    <t xml:space="preserve">Trường MN Sơn Ca </t>
  </si>
  <si>
    <t>Số 28E đường 39, Phường Tân Quy, Quận 7, Thành phố Hồ Chí Minh</t>
  </si>
  <si>
    <t>CT28933</t>
  </si>
  <si>
    <t>Hiện đang quản lý sử dụng làm Trường mâm non Sơn Ca Cơ sở 2</t>
  </si>
  <si>
    <t>Trường Mầm non Tân Quy</t>
  </si>
  <si>
    <t>Số 11/64 Đường 45, Phường Tân Quy, Quận 7, Thành phố Hồ Chí Minh</t>
  </si>
  <si>
    <t>CT28935</t>
  </si>
  <si>
    <t>Hiện đang quản lý sử dụng làm Trường mâm non Sơn Ca Cơ sở 1</t>
  </si>
  <si>
    <t>Số 26 đường 81, Phường Tân Quy</t>
  </si>
  <si>
    <t>Hiện đang quản lý sử dụng làm Trường mâm non Tân Quy Cơ sở 3</t>
  </si>
  <si>
    <t>Trường MN Sương Mai Tây</t>
  </si>
  <si>
    <t>Số 41KE Huỳnh Tấn Phát, phường Tân Thuân Tây</t>
  </si>
  <si>
    <t>21/QĐ-UBND  của UBND Q7</t>
  </si>
  <si>
    <t>17/11/2015</t>
  </si>
  <si>
    <t>CT 28928</t>
  </si>
  <si>
    <t>Hiện đang quản lý sử dụng làm Trung Tâm học tập cộng đồng phường Tân Thuận Tây.</t>
  </si>
  <si>
    <t>Trường MN Tân Thuận</t>
  </si>
  <si>
    <t>Số 136 Huỳnh Tấn Phát, Phường Tân Thuận Tây</t>
  </si>
  <si>
    <t>BHXH mượn tạm</t>
  </si>
  <si>
    <t>Trường mâm non 30/4</t>
  </si>
  <si>
    <t>Thửa 61 tờ số 5 Trần xuân soạn (465/1/2 Trần Xuân Soạn)</t>
  </si>
  <si>
    <t>CT28927</t>
  </si>
  <si>
    <t>VP khu phố 1, phường Tân Kiểng (Hoán đổi vị trí với Trường mầm non 30/4 theo Công văn số 5885/UBND-TCKH ngày 10/12/2019</t>
  </si>
  <si>
    <t>Trường MN 30/4 (CS 1)</t>
  </si>
  <si>
    <t>Số  465/11 Trần xuân Soạn,  Phường Tân Kiểng, Quận 7, Thành phố Hồ Chí Minh</t>
  </si>
  <si>
    <t>CT29015</t>
  </si>
  <si>
    <t>Dự án Trường mầm non 30/4</t>
  </si>
  <si>
    <t>Trường MN Tân Kiểng</t>
  </si>
  <si>
    <t>Sô 74 đường số 3, Kp 2, Phường Tân Kiểng, Quận 7, Thành phố Hồ Chí Minh</t>
  </si>
  <si>
    <t>CT 28941</t>
  </si>
  <si>
    <t>Trường MG Tân Phú</t>
  </si>
  <si>
    <t>Sô 1034 (30/2) Huỳnh Tấn Phát, Phường Tân Phú, Quận 7, Thành phố Hồ Chí Minh</t>
  </si>
  <si>
    <t>CT 28950</t>
  </si>
  <si>
    <t>Trường Mẫu giáo Tân Mỹ</t>
  </si>
  <si>
    <t>Số 6D, đường số 7, KP1, Phường Tân Phú, Quận 7, Thành phố Hồ Chí Minh</t>
  </si>
  <si>
    <t>CT28930</t>
  </si>
  <si>
    <t xml:space="preserve">Trường MN Tân Phong Cơ sở 1 </t>
  </si>
  <si>
    <t>Số 24/43 khu phố 2, Phường Tân Phong, Quận 7, Thành phố Hồ Chí Minh</t>
  </si>
  <si>
    <t>CT28936</t>
  </si>
  <si>
    <t>Dự án Trường mầm non Tân Quy Đông</t>
  </si>
  <si>
    <t>Trường MN Tân Phong Cơ sở 2</t>
  </si>
  <si>
    <t>số 24/43 khu phố 2, Phường Tân Phong, Quận 7, Thành phố Hồ Chí Minh</t>
  </si>
  <si>
    <t>CT28937</t>
  </si>
  <si>
    <t>Trường MN Tân Quy</t>
  </si>
  <si>
    <t>Số B3/7 Đường số 45,. Phường Bình Thuận</t>
  </si>
  <si>
    <t>Sử dụng làm Công an Phường Bình Thuận</t>
  </si>
  <si>
    <t xml:space="preserve">Trường MN Bình Thuận </t>
  </si>
  <si>
    <t>Thử 33 Tờ số 1 Lý Phục Man, P.Bình Thuận</t>
  </si>
  <si>
    <t>CT28942</t>
  </si>
  <si>
    <t xml:space="preserve">Trường MN Phú Thuận </t>
  </si>
  <si>
    <t>Số 1149 Huỳnh Tấn Phát, Phường Phú Thuận, Quận 7, Thành phố Hồ Chí Minh</t>
  </si>
  <si>
    <t>CT 28943</t>
  </si>
  <si>
    <t>Trường MN Phú Thuận B</t>
  </si>
  <si>
    <t>Số 203/2 Gò Ô môiKP 2. P.Phú Thuận</t>
  </si>
  <si>
    <t>CT28940</t>
  </si>
  <si>
    <t>Trường MN Hoa Hồng</t>
  </si>
  <si>
    <t>1.23</t>
  </si>
  <si>
    <t>Trường MG Măng Non</t>
  </si>
  <si>
    <t>Số 74/2A Phạm Hữu Lầu, P.Phú Mỹ</t>
  </si>
  <si>
    <t>CT 28947</t>
  </si>
  <si>
    <t>1.24</t>
  </si>
  <si>
    <t>Trường Mầm non 19/5</t>
  </si>
  <si>
    <t>Số 15/8C Bùi Văn Ba</t>
  </si>
  <si>
    <t>CT28952</t>
  </si>
  <si>
    <t>1.25</t>
  </si>
  <si>
    <t>Trường Mầm non Sương Mai</t>
  </si>
  <si>
    <t>Số 5K, KP 5 (Lô K cư xá  Ngân Hàng, P.Tân Thuận Tây)</t>
  </si>
  <si>
    <t>CT 28925</t>
  </si>
  <si>
    <t>1.26</t>
  </si>
  <si>
    <t>Trường Mầm non Tân Thuận</t>
  </si>
  <si>
    <t>Số 17/10 Trần Văn Khánh, P.Tân Thuận Đông</t>
  </si>
  <si>
    <t>CT28975</t>
  </si>
  <si>
    <t xml:space="preserve">Trường học. </t>
  </si>
  <si>
    <t>Tiếp tục sử dụng nhà đât làm VPKP 4, Phường TTĐ thay vì bán đấu giá theo 1478 (theo CV 2297/UBND-TM ngày 28/5/2013)</t>
  </si>
  <si>
    <t>VP khu phố 4 phường Tân Thuận Đông</t>
  </si>
  <si>
    <t>1.27</t>
  </si>
  <si>
    <t>Trường mâm non Sương Mai</t>
  </si>
  <si>
    <t>Số 17B Cư xá Ngân hàng</t>
  </si>
  <si>
    <t xml:space="preserve">Trường học  diện tích nhỏ không đạt theo quy chuẩn </t>
  </si>
  <si>
    <t xml:space="preserve">Bán đấu giá </t>
  </si>
  <si>
    <t>Đã thực hiện bán đấu giá</t>
  </si>
  <si>
    <t>1.28</t>
  </si>
  <si>
    <t>Số 6A Cư xa Ngân hàng</t>
  </si>
  <si>
    <t xml:space="preserve">Trường học  diệ tích nhỏ không đạt theo quy chuẩn </t>
  </si>
  <si>
    <t>Bán đấu giá</t>
  </si>
  <si>
    <t>Khối Tiểu học</t>
  </si>
  <si>
    <t>Trường TH Phú Mỹ</t>
  </si>
  <si>
    <t>Sô 76/5 Phạm Hữu Lầu, KP1, Phường Phú Mỹ, Quận 7, Thành phố Hồ Chí Minh</t>
  </si>
  <si>
    <t>CT 28953</t>
  </si>
  <si>
    <t>Trường TH Nguyễn Văn Hưởng</t>
  </si>
  <si>
    <t>Số 1207 Huỳnh Tấn Phát, phường Phú Thuận, quận 7, TP.HCM</t>
  </si>
  <si>
    <t>CT 28968</t>
  </si>
  <si>
    <t>Trường TH Lê Anh Xuân</t>
  </si>
  <si>
    <t>Số G5 Nguyễn Thị Thập</t>
  </si>
  <si>
    <t>CT 28957</t>
  </si>
  <si>
    <t xml:space="preserve">Bán đấu giá theo Công văn số 6224/UBND-TM </t>
  </si>
  <si>
    <t>Trường TH Nguyễn Văn Hưởng sử dụng 8 phòng học</t>
  </si>
  <si>
    <t>Trường TH Trần Quốc Toản</t>
  </si>
  <si>
    <t>Sô 435 Huỳnh Tấn Phát , Phường Tân Thuận Đông, Quận 7, Thành phố Hồ Chí Minh</t>
  </si>
  <si>
    <t>CT 28965</t>
  </si>
  <si>
    <t>Trường TH Tân Thuận</t>
  </si>
  <si>
    <t>Số 8/7 Bùi Văn Ba,  Phường Tân Thuận Đông, Quận 7, Thành phố Hồ Chí Minh</t>
  </si>
  <si>
    <t>CT 28954</t>
  </si>
  <si>
    <t>Trường TH Phù đổng CS 1</t>
  </si>
  <si>
    <t>Số KA 27 Trần Xuân Soạn, phường Tân Thuân Tây</t>
  </si>
  <si>
    <t>CT 28929</t>
  </si>
  <si>
    <t>Trường MN Hoa Sen</t>
  </si>
  <si>
    <t>Trường TH Phù đổng CS 2</t>
  </si>
  <si>
    <t>Số KE 45 Huỳnh Tấn Phát, phường Tân Thuân Tây</t>
  </si>
  <si>
    <t>CT 57165</t>
  </si>
  <si>
    <t>Trụ sở Công an phường Tân Thuận Tây</t>
  </si>
  <si>
    <t>Trường TH Kim Đồng</t>
  </si>
  <si>
    <t>01 phần thửa 27 tờ bản đồ số 7, KP1, PTTT, Q7</t>
  </si>
  <si>
    <t>CT 28959</t>
  </si>
  <si>
    <t>Đã bàn giao Cty Hoàn Cầu</t>
  </si>
  <si>
    <t>Lô E-1, thuộc Dự án KDC Tân Thuận Tây tại phường Tân Thuận Tây và phường Bình Thuận</t>
  </si>
  <si>
    <t>Trường TH Nguyễn Thị Định</t>
  </si>
  <si>
    <t>Số 203 Lâm Văn Bền , Phường Bình Thuận, Quận 7, Thành phố Hồ Chí Minh</t>
  </si>
  <si>
    <t>CT 28956</t>
  </si>
  <si>
    <t>Số 47/6 Lâm văn Bền (14/11 Lâm Văn bền), phường Tân Kiểng</t>
  </si>
  <si>
    <t>CT 28955</t>
  </si>
  <si>
    <t>Bàn giao Giáo xứ Thuận Phát theo Quyết định số 4549/QĐ-UBND ngày 31/08/2016 của UBND TP</t>
  </si>
  <si>
    <t>Đã thực hiện bàn giao</t>
  </si>
  <si>
    <t>2.11</t>
  </si>
  <si>
    <t>Trường TH Lê Quí Đôn</t>
  </si>
  <si>
    <t>Số 239/7 Trần Xuân Soạn, Phường Tân Hưng, Quận 7, Thành phố Hồ Chí Minh</t>
  </si>
  <si>
    <t>CT28966</t>
  </si>
  <si>
    <t>2.12</t>
  </si>
  <si>
    <t xml:space="preserve">Trường  TH Phan Huy Thực-Cơ sở 1 </t>
  </si>
  <si>
    <t>Số 132 (149/17) phan Huy Thực, Phường Tân Kiểng, Quận 7, Thành phố Hồ Chí Minh</t>
  </si>
  <si>
    <t>CT 28945</t>
  </si>
  <si>
    <t>2.13</t>
  </si>
  <si>
    <t>Trường  TH Phan Huy Thực-Cơ sở 2</t>
  </si>
  <si>
    <t>Số 53/12 Phan Huy Thực, Phường Tân Kiểng, Quận 7, Thành phố Hồ Chí Minh</t>
  </si>
  <si>
    <t>CT 28944</t>
  </si>
  <si>
    <t>2.14</t>
  </si>
  <si>
    <t>Trường TH Lương Thế Vinh</t>
  </si>
  <si>
    <t>Số 12 Đường 10, khu phố 3, Phường Tân Kiểng, Quận 7, Thành phố Hồ Chí Minh</t>
  </si>
  <si>
    <t>CT 28967</t>
  </si>
  <si>
    <t>2.15</t>
  </si>
  <si>
    <t>Trường TH Đinh Bộ Lĩnh</t>
  </si>
  <si>
    <t>Số 11 Nguyễn Thị Thập Phường Tân Phong Q7, Phường Tân Phong, Quận 7, Thành phố Hồ Chí Minh</t>
  </si>
  <si>
    <t>CT 28960</t>
  </si>
  <si>
    <t>2.16</t>
  </si>
  <si>
    <t>Trường TH Tân Quy</t>
  </si>
  <si>
    <t>Số 217/2 Lê Văn Lương P, Tân Quy Q7, Phường Tân Quy, Quận 7, Thành phố Hồ Chí Minh</t>
  </si>
  <si>
    <t>CT 28946</t>
  </si>
  <si>
    <t>2.17</t>
  </si>
  <si>
    <t>Trường Tiểu học Lê Văn Tám</t>
  </si>
  <si>
    <t>Số 114 Nguyễn Thị Thập, P.Bình Thuận</t>
  </si>
  <si>
    <t>64854/QĐ-UB của UBND TP</t>
  </si>
  <si>
    <t>13/6/1995</t>
  </si>
  <si>
    <t>83/QĐ-UBND của UBND Q7</t>
  </si>
  <si>
    <t>Trường hoc nằm hoàn toàn trong lộ giới</t>
  </si>
  <si>
    <t>Hiện đang tạm quản lý sử dụng làm Trung tâm HTCĐ phường Bình Thuận</t>
  </si>
  <si>
    <t>2.18</t>
  </si>
  <si>
    <t>Số 144 Nguyễn Thị Thập, P.Bình Thuận</t>
  </si>
  <si>
    <t>Diện tích nhỏ không đạt quy chuẩn về trường học</t>
  </si>
  <si>
    <t>Bán đấu Giá</t>
  </si>
  <si>
    <t>Đã bán đấu giá</t>
  </si>
  <si>
    <t xml:space="preserve"> Khối Trung học cơ sở</t>
  </si>
  <si>
    <t>3.1</t>
  </si>
  <si>
    <t>Trường THCS Nguyễn Hiền</t>
  </si>
  <si>
    <t>Số 36B Lâm Văn Bền</t>
  </si>
  <si>
    <t>CT 57157</t>
  </si>
  <si>
    <t>Hiện đang tạm quản lý sử dụng làm Trường Tiêru học Phù Đổng</t>
  </si>
  <si>
    <t>3.2</t>
  </si>
  <si>
    <t>Trường THCS Huỳnh Tấn Phát</t>
  </si>
  <si>
    <t>Số 488 Huỳnh Tấn Phát, P.Bình Thuận, Quận 7, Thành phố Hồ Chí Minh</t>
  </si>
  <si>
    <t>CT28961</t>
  </si>
  <si>
    <t>03</t>
  </si>
  <si>
    <t>Trường THCS Trần Quốc Tuấn</t>
  </si>
  <si>
    <t>Số 16/1 (35/5 cũ), KP1 Bế Văn Cấm, Phường Tân Kiểng, Quận 7, Thành phố Hồ Chí Minh</t>
  </si>
  <si>
    <t>CT28963</t>
  </si>
  <si>
    <t>04</t>
  </si>
  <si>
    <t>Trường THCS Nguyễn Hữu Thọ</t>
  </si>
  <si>
    <t>Số 62 (số cũ 55/8A) Lâm Văn Bền,, Phường Tân Kiểng, Quận 7, Thành phố Hồ Chí Minh</t>
  </si>
  <si>
    <t>CT 57158</t>
  </si>
  <si>
    <t>05</t>
  </si>
  <si>
    <t>Trường THCS Nguyễn Thị Thập</t>
  </si>
  <si>
    <t>Số 411/3 Nguyễn Thị Thập, Phường Tân Phong, Quận 7, Thành phố Hồ Chí Minh</t>
  </si>
  <si>
    <t>CT 28972</t>
  </si>
  <si>
    <t>III</t>
  </si>
  <si>
    <t>Khối  y tế</t>
  </si>
  <si>
    <t>Bệnh viện Quận 7 và Trung Tâm y tế Quận 7</t>
  </si>
  <si>
    <t>Số 101 Nguyễn Thị Thập, P.Tân Phú, quận 7</t>
  </si>
  <si>
    <t>CT 28998</t>
  </si>
  <si>
    <t xml:space="preserve"> - Bệnh viện quận 7 (giảm diện tích do tách Trung tâm Y tế).
 - Xây khối  mới trên nền đất hiện có DTSXD: 7003,7m2; DTXD: 822,11m2</t>
  </si>
  <si>
    <t xml:space="preserve">Trạm Y Tế Phường Phú Mỹ </t>
  </si>
  <si>
    <t>Số 1705 Huỳnh Tấn Phát, P.Phú Mỹ, Q7</t>
  </si>
  <si>
    <t>CT 28992</t>
  </si>
  <si>
    <t>Trạm Y Tế  Phường Tân Thuận Đông</t>
  </si>
  <si>
    <t>Số 357 Huỳnh Tấn Phát, P. Tân Thuận Đông</t>
  </si>
  <si>
    <t>Sáp nhập vào địa chỉ nhà đất UBND phường Tân Thuận Đông</t>
  </si>
  <si>
    <t>Trạm Y Tế Phường Tân Thuận Tây</t>
  </si>
  <si>
    <t>Số 1/3 Trần Xuân Soạn. P.Tân Thuận Tây</t>
  </si>
  <si>
    <t>CT28990</t>
  </si>
  <si>
    <t>Trạm Y Tế Phường Tân Hưng</t>
  </si>
  <si>
    <t>Số  204-206 (số cũ 118A) Lê Văn Lương, P.Tân hưng, Quận 7</t>
  </si>
  <si>
    <t>CT 28995</t>
  </si>
  <si>
    <t>Trạm Y Tế Phường Bình Thuận</t>
  </si>
  <si>
    <t>Số 342 Huỳnh Tấn Phát, P.Bình Thuận</t>
  </si>
  <si>
    <t>Sáp nhập vào địa chỉ nhà đất UBND phường Bình Thuận</t>
  </si>
  <si>
    <t>Trạm Y Tế Phường Tân Kiểng</t>
  </si>
  <si>
    <t>Số 98 đường số 13 (số cũ 4/15 đường số 3), P.Tân Kiểng, quận 7</t>
  </si>
  <si>
    <t>CT 28993</t>
  </si>
  <si>
    <t>Trạm Y Tế Phường Tân Phong</t>
  </si>
  <si>
    <t>1 phần thử 61 tờ số 2 Khu định cư số 1 P.Tân Phong (20 lô E đường 63 Khu TĐC TQĐ)</t>
  </si>
  <si>
    <t>CT 28996</t>
  </si>
  <si>
    <t>Trụ sở BCH Quân sự phường Tân Phong</t>
  </si>
  <si>
    <t xml:space="preserve">Trạm Y Tế Phường Tân Phú </t>
  </si>
  <si>
    <t>Số 18 Khu dân cư Tân Mỹ, P.Tân Phú (số 3 đường số 9)</t>
  </si>
  <si>
    <t>CT28998;
CT29019</t>
  </si>
  <si>
    <t>Hợp khối TYT cũ và phòng khám từ thiện HCĐ thành Trạm Y tế P.Tân Phú</t>
  </si>
  <si>
    <t>Trạm Y Tế Phường Tân Quy</t>
  </si>
  <si>
    <t>Số 1 đường số 15 (Thửa số 9, tờ số 2, Đường số 15, P.Tân Quy)</t>
  </si>
  <si>
    <t>CT 28991</t>
  </si>
  <si>
    <t>Trạm Y Tế Phường Phú Thuận</t>
  </si>
  <si>
    <t>Số 15 Huỳnh Tấn Phát, Phường Phú Thuận</t>
  </si>
  <si>
    <t>Công an phường Phú Thuận</t>
  </si>
  <si>
    <t>IV</t>
  </si>
  <si>
    <t>Khối chợ</t>
  </si>
  <si>
    <t>Chợ cư xá Ngân hàng</t>
  </si>
  <si>
    <t>Thửa 40 tờ số 42, Lâm Văn Bền, P.Tân Thuận Tây,Quận 7.</t>
  </si>
  <si>
    <t>CT57163</t>
  </si>
  <si>
    <t>Chợ</t>
  </si>
  <si>
    <t>Thay đổi diện tích đất theo Bản vẽ HTVT (so với phương án được duyệt</t>
  </si>
  <si>
    <t xml:space="preserve">Chợ Tân Kiểng </t>
  </si>
  <si>
    <t>Số 239 Lê Văn Lương, P. Tân Kiểng, Quận 7 (số cũ Thửa 01 tờ số 38, 39)</t>
  </si>
  <si>
    <t>CT 28970</t>
  </si>
  <si>
    <t>Thay đổi diện tích đất theo GCN (so với phương án được duyệt</t>
  </si>
  <si>
    <t>Chợ Tân Thuận</t>
  </si>
  <si>
    <t>Số 17/35 Huỳnh Tấn phát (1 phần thửa 37, thửa 46, 47 tờ số 16, 17, 18, Khu phố 4, đường Trần Xuân Soạn, Phường Tân Thuận Đông, Quận 7)</t>
  </si>
  <si>
    <t>CT28969</t>
  </si>
  <si>
    <t>BQL Chợ Tân Mỹ</t>
  </si>
  <si>
    <t>(Thửa 21 tờ số 12)Đường Tân Mỹ , KP1, Phường Tân Phú, Quận 7.</t>
  </si>
  <si>
    <t>CT 57162</t>
  </si>
  <si>
    <t>Chợ Tân Quy</t>
  </si>
  <si>
    <t>Thửa 77, tờ bản đồ số 1 Đường số 15 Phưởng Tân Quy, Quận 7</t>
  </si>
  <si>
    <t>CT57164</t>
  </si>
  <si>
    <t>Chợ Gò Ô môi (P. Phú Thuận)</t>
  </si>
  <si>
    <t>Tổ 27, (Thửa 301 tờ số 70) khu phố 3, phường Phú Thuận, quận 7,</t>
  </si>
  <si>
    <t>CT 28971</t>
  </si>
  <si>
    <t>B. Nhóm nhà đất đã báo cáo kê khai  nhưng chưa được UBND TP phê duyệt phương án</t>
  </si>
  <si>
    <t>Số 7, đường Tân Phú, phường Tân Phú, quận 7, Thành phố Hồ Chí Minh</t>
  </si>
  <si>
    <t>Khu đất trống trước trụ sở UBND</t>
  </si>
  <si>
    <t>Trung tâm Thể dục thể thao</t>
  </si>
  <si>
    <t>Khu Dân cư Tấn Trường, phường Phú Thuận, quận 7, Thành phố Hồ Chí Minh</t>
  </si>
  <si>
    <t>Trung tâm TDTT (Sân Tennis)</t>
  </si>
  <si>
    <t xml:space="preserve">Trung tâm Bồi dưỡng chính trị </t>
  </si>
  <si>
    <t>Số 7B đường Tân Phú, Phường Tân Phú, Quận 7, Thành phố Hồ Chí Minh</t>
  </si>
  <si>
    <t xml:space="preserve">Trung tâm bồi dưỡng chính trị </t>
  </si>
  <si>
    <t>Kho Lưu trữ quận 7</t>
  </si>
  <si>
    <t>Trung Tâm sinh hoạt TTN</t>
  </si>
  <si>
    <t xml:space="preserve"> UBND Phường Phú Mỹ: </t>
  </si>
  <si>
    <t>Công an phường Phú Mỹ</t>
  </si>
  <si>
    <t>Số 30 lô K dường D1, khu tái định cư, phường Phú Mỹ, quận 7</t>
  </si>
  <si>
    <t>Kho tang vật VPHC</t>
  </si>
  <si>
    <t>Thuộc phần thửa 8, tờ bản đồ 4, tổ 2, khu phố 1, Huỳnh Tấn Phát,  phường Phú Mỹ, Quận 7</t>
  </si>
  <si>
    <t xml:space="preserve">Văn phòng BĐH Khu phố 3 - mới </t>
  </si>
  <si>
    <t>Số 59 (26/2) đường chuyên dùng 9, phường Phú Mỹ, Quận 7, Thành phố Hồ Chí Minh</t>
  </si>
  <si>
    <t>07/10/1995</t>
  </si>
  <si>
    <t>CT28981</t>
  </si>
  <si>
    <t>UBND Phường Phú Thuận:</t>
  </si>
  <si>
    <t xml:space="preserve">UBND phường Phú Thuận </t>
  </si>
  <si>
    <t>Số 175 Gò Ô Môi, khu phố 2, phường Phú Thuận, quận 7.</t>
  </si>
  <si>
    <t xml:space="preserve">UBND Phường Bình Thuận: </t>
  </si>
  <si>
    <t>Văn phòng BĐH Khu phố 1</t>
  </si>
  <si>
    <t xml:space="preserve"> Số 418A Huỳnh Tấn Phát, Phường Bình Thuận, Quận 7.</t>
  </si>
  <si>
    <t>38/QĐ-UBND-TN&amp;MT của UBND Q7</t>
  </si>
  <si>
    <t>21/8/2008</t>
  </si>
  <si>
    <t>Văn phòng BĐH Khu phố 3A</t>
  </si>
  <si>
    <t>Hẻm 502/48A(Một phần thửa 302 và tờ số 51) Huỳnh Tấn Phát, Phường Bình Thuận, Quận 7.</t>
  </si>
  <si>
    <t>09/QĐ-UBND của UBND Q7</t>
  </si>
  <si>
    <t>09/06/2006</t>
  </si>
  <si>
    <t>CT 57148</t>
  </si>
  <si>
    <t xml:space="preserve"> Văn phòng BĐH Khu phố 4</t>
  </si>
  <si>
    <t>Hẻm 320 Nguyễn Văn Linh, phường Bình Thuận, quận 7.</t>
  </si>
  <si>
    <t>Lộ giới đường số 18 tạm quản lý sử dụng VPKP 4</t>
  </si>
  <si>
    <t>Văn phòng BĐH Khu phố 2</t>
  </si>
  <si>
    <t xml:space="preserve"> Số 23/19 đường số 01 Lý Phục Man, phường Bình Thuân</t>
  </si>
  <si>
    <t>11/QĐ-UBND  của UBND Q7</t>
  </si>
  <si>
    <t>05/09/2006</t>
  </si>
  <si>
    <t>CT 51746</t>
  </si>
  <si>
    <t>2.3.5</t>
  </si>
  <si>
    <t xml:space="preserve"> Văn phòng BĐH Khu phố 4A</t>
  </si>
  <si>
    <t xml:space="preserve"> Số 261B đường Lâm Văn Bền, Phường Bình Thuận, Quận 7, Thành phố Hồ Chí Minh</t>
  </si>
  <si>
    <t>Lộ giới đườngLâm Văn Bền tạm quản lý sử dụng VPKH 4A</t>
  </si>
  <si>
    <t>2.3.6</t>
  </si>
  <si>
    <t xml:space="preserve"> Văn phòng BĐH Khu phố 6</t>
  </si>
  <si>
    <t xml:space="preserve"> Thửa 1 tờ số 12, đường 41, Phường Bình Thuận, Quận 7, Thành phố Hồ Chí Minh</t>
  </si>
  <si>
    <t>Lộ giới đường 41 tạm quản lý sử dụng VPKP 6</t>
  </si>
  <si>
    <t>2.3.7</t>
  </si>
  <si>
    <t xml:space="preserve"> Văn phòng BĐH Khu phố 3</t>
  </si>
  <si>
    <t>Thuộc lề đường số 1- Lý Phục Man, tờ 33, phường Bình Thuận</t>
  </si>
  <si>
    <t>Lộ giới đường Lý Phục Man tạm quản lý sử dụng Chốt BVDP khu phố 3</t>
  </si>
  <si>
    <t xml:space="preserve">UBND Phường Tân Phú: </t>
  </si>
  <si>
    <t>Trung Tâm Học Tập Cộng Đồng</t>
  </si>
  <si>
    <t>Số 220 Đường số 09, phường Tân Phú, quận 7, TP.HCM</t>
  </si>
  <si>
    <t>CT28987</t>
  </si>
  <si>
    <t>Trung Tâm học tập cộng Đồng</t>
  </si>
  <si>
    <t>Văn phòng BĐH Khu phố 3</t>
  </si>
  <si>
    <t>Số 15 Đường Phú Thuận, phường Tân Phú, quận 7, TP.HCM</t>
  </si>
  <si>
    <t>CT28984</t>
  </si>
  <si>
    <t>Văn phòng BĐH KP3</t>
  </si>
  <si>
    <t>Đất trống (Dự kiến xây dựng Nhà Văn hóa)</t>
  </si>
  <si>
    <t>Thửa 19 tờ số 16 &amp; một phần thửa 36 tờ số 1 đường số 11, phường Tân Phú, quận 7, TP.HCM</t>
  </si>
  <si>
    <t>2.4.4</t>
  </si>
  <si>
    <t>Đất trống (Quỹ đất dự trữ xây dựng trụ sở hành chính phường Tân Phú)</t>
  </si>
  <si>
    <t>Lô đất M4 khu A, Khu đô thị mới Nam thành phố, Một phần thửa 1, tờ bản đồ số 18, phường Tân Phú, quận 7</t>
  </si>
  <si>
    <t>Đất trống</t>
  </si>
  <si>
    <t>2.4.5</t>
  </si>
  <si>
    <t>Lô đất S13 khu A, Khu đô thị mới Nam Thành phố, Một phần thửa 1, tở bản đố số 65, phường Tân Phú, quận 7</t>
  </si>
  <si>
    <t>Đất trống. (Dự án xây dựng trường học Tân Phú)</t>
  </si>
  <si>
    <t xml:space="preserve">UBND Phường Tân Quy: </t>
  </si>
  <si>
    <t xml:space="preserve">Trụ sở Công an phường </t>
  </si>
  <si>
    <t>Số 25 đường 85, phường Tân Quy, quận 7</t>
  </si>
  <si>
    <t xml:space="preserve"> Văn phòng BĐH Khu phố 1</t>
  </si>
  <si>
    <t xml:space="preserve"> Số 496A (số cũ 335/7) Nguyễn Thị Thập KP1, Phường Tân Quy, Quận 7, Thành phố Hồ Chí Minh</t>
  </si>
  <si>
    <t>CT57150</t>
  </si>
  <si>
    <t>Tạm dừng sắp xếp, xử lý theo CV 5960/UBND-TCKH ngày 12/12/2019 của UBND quận 7</t>
  </si>
  <si>
    <t xml:space="preserve"> 12-14 Chung cư Tân Quy Đường số 15, Phường Tân Quy, Quận 7, Thành phố Hồ Chí Minh</t>
  </si>
  <si>
    <t>QĐ số 62897, 62887 của UBND TP</t>
  </si>
  <si>
    <t>Nhà Văn Hóa, Trụ sở Hội khuyến học, Hội người cao tuổi</t>
  </si>
  <si>
    <t>24 Chung cư Tân Quy Đường số 15, Phường Tân Quy, Quận 7, Thành phố Hồ Chí Minh</t>
  </si>
  <si>
    <t>Ban Bảo vệ dân phố phường</t>
  </si>
  <si>
    <t xml:space="preserve">UBND Phường Tân Thuận Tây : </t>
  </si>
  <si>
    <t xml:space="preserve">UBND phường Tân Thuận Tây </t>
  </si>
  <si>
    <t>Tờ bản đồ số 33 khu phố 1, đường Nguyễn Văn Linh, Phường Tân Thuận Tây, Quận 7</t>
  </si>
  <si>
    <t>Văn phòng khu phố 1</t>
  </si>
  <si>
    <t>Số 136/20 Huỳnh Tấn Phát, Phường Tân Thuận Tây, Quận 7</t>
  </si>
  <si>
    <t>CT57141</t>
  </si>
  <si>
    <t>Văn phòng khu phố 2 mới</t>
  </si>
  <si>
    <t xml:space="preserve"> Số 75 (KA 35) khu phố 3, Trần Xuân Soạn, phường Tân Thuận Tây, quận 7 (Một phần thửa 21, 23, đường , tờ bản đồ số 2)</t>
  </si>
  <si>
    <t xml:space="preserve"> 30/QĐ-UBND:
08/QĐ-UBND của UBND Q7</t>
  </si>
  <si>
    <t>07/07/2008:
12/01/2009</t>
  </si>
  <si>
    <t>Số 52/9 tân Mỹ, Phường Tân Thuận Tây, Quận 7</t>
  </si>
  <si>
    <t>CT 57143</t>
  </si>
  <si>
    <t>2.6.5</t>
  </si>
  <si>
    <t>Số 18B, đường 11N, CX Ngân hàng, phường Tân Thuận Tây (Số cũ 54N đường số 11, phường Tân Thuận Tây, quận</t>
  </si>
  <si>
    <t>CT 57144</t>
  </si>
  <si>
    <t>Văn phòng khu phố 5</t>
  </si>
  <si>
    <t>2.6.6</t>
  </si>
  <si>
    <t>KF 32, Huỳnh Tấn Phát, phường Tân Thuận Tây, quận 7</t>
  </si>
  <si>
    <t>Bản vẽ hiện trạng vị trí</t>
  </si>
  <si>
    <t>ngày 24/8/2016</t>
  </si>
  <si>
    <t>Kho tang vật VPHC phường Tạm bố trí cho Chi cục thú y liên quân 1,4,7 phục vụ công tác phòng chống dịch.</t>
  </si>
  <si>
    <t>62 Huỳnh Tấn phát, phường Tân Thuận Tây, quận 7</t>
  </si>
  <si>
    <t>Trạm Thú y Liên quận,</t>
  </si>
  <si>
    <t>2.6.8</t>
  </si>
  <si>
    <t>KF 16, Huỳnh Tấn Phát, phường Tân Thuận Tây, quận 7.</t>
  </si>
  <si>
    <t>Kho tang vật phường</t>
  </si>
  <si>
    <t xml:space="preserve">UBND Phường Tân Thuận Đông: </t>
  </si>
  <si>
    <t xml:space="preserve">UBND phường Tân Thuận Đông </t>
  </si>
  <si>
    <t>Số 487/87 Huỳnh Tấn Phát, phường Tân Thuận Đông, quận 7.</t>
  </si>
  <si>
    <t>Khu đất nằm hoàn toàn lộ giới  tạm quản lý sử dụng làm Văn phòng khu phố 1B</t>
  </si>
  <si>
    <t>Thửa 2 tờ 10, khu phố 5, phường Tân Thuận Đông, quận 7.</t>
  </si>
  <si>
    <t>CT 29000</t>
  </si>
  <si>
    <t>Văn phòng khu phố 5 mới</t>
  </si>
  <si>
    <t xml:space="preserve"> UBND Phường Tân Hưng: </t>
  </si>
  <si>
    <t>UBND phường Tân Hưng + BCH Quận phường</t>
  </si>
  <si>
    <t>Số 09 đường 2A, phường Tân Hưng, Q7 (thuộc khu tái định cư 4,6ha, phường Tân Hưng, quận 7)</t>
  </si>
  <si>
    <t>UBND phường-+ BCH quân sự phường</t>
  </si>
  <si>
    <t>UBND phường Tân Hưng</t>
  </si>
  <si>
    <t>Số 1041/62/95A, Phường Tân Hưng, Quận 7</t>
  </si>
  <si>
    <t>Số 303/9 đường Trần Xuân Soạn, phường Tân Hưng, quận 7.</t>
  </si>
  <si>
    <t>Nhà văn hóa khu phố 3</t>
  </si>
  <si>
    <t>UBND Phường Tân Kiểng:</t>
  </si>
  <si>
    <t>UBND phường Tân Kiểng</t>
  </si>
  <si>
    <t xml:space="preserve">Sô 60/43 đường Lâm Văn bền, phường Tân Kiểng, quận 7, </t>
  </si>
  <si>
    <t>CT 29012</t>
  </si>
  <si>
    <t xml:space="preserve"> UBND Phường Tân Phong:</t>
  </si>
  <si>
    <t xml:space="preserve">UBND Phường Tân Phong </t>
  </si>
  <si>
    <t xml:space="preserve">Số 79 đường  65 Khu TĐC KP 5 </t>
  </si>
  <si>
    <t>CT57155</t>
  </si>
  <si>
    <t>Nhà văn hóa phường</t>
  </si>
  <si>
    <t>Một phần khu đất lô R16, tờ bản đồ số 20, đường Nguyễn Văn Linh - Đặng Đại Độ, KP3, phường Tân Phong, quận 7</t>
  </si>
  <si>
    <t>Một phần khu đất lô R16-P khu A, Đô thị mới Nam Thành phố, đường Đặng Đại Độ, Phường Tân Phong, Quận 7.</t>
  </si>
  <si>
    <t>104/QĐ-UBND  của UBND Q7</t>
  </si>
  <si>
    <t>09/9/2011</t>
  </si>
  <si>
    <t>Trụ sở công an phường (mới)</t>
  </si>
  <si>
    <t>Một phần khu đất lô H3, tờ bản đồ số 31, đường Nguyễn Văn Linh - Phạm Văn Nghị, KP4, phường Tân Phong, quận 7</t>
  </si>
  <si>
    <t>07/QĐ-UBND  của UBND Q7</t>
  </si>
  <si>
    <t>04/10/2012</t>
  </si>
  <si>
    <t>2.10.5</t>
  </si>
  <si>
    <t>Một phần thửa 18, tờ bản dồ số 14, Khu TĐC Tân Quy Đông, khu phố 2,  phường Tân Phong, quận 7.</t>
  </si>
  <si>
    <t>Trụ sở BĐH KP2</t>
  </si>
  <si>
    <t>2.10.6</t>
  </si>
  <si>
    <t>Đất trống (quỹ đất dự trữ xây dựng trụ sở hành chính phường Tân Phong)</t>
  </si>
  <si>
    <t>2.10.7</t>
  </si>
  <si>
    <t xml:space="preserve">KHỐI GIÁO DỤC: </t>
  </si>
  <si>
    <t>1. MẦM NON:</t>
  </si>
  <si>
    <t>Trường mầm non KCX Tân Thuận</t>
  </si>
  <si>
    <t>Sô 259 Bùi Văn Ba, Khu phố 2A, Tân Thuận Đông, quận 7</t>
  </si>
  <si>
    <t xml:space="preserve">Công văn số 2994/UBND-VX ngày 19/6/2013 của UBND TP về chủ trương cho phép XD trường MN KCX Tân Thuận; HĐ sử dụng đất giữa Cty TNHH Tân Thuận và UBND Q7 </t>
  </si>
  <si>
    <t>Trường mầm non Phú Mỹ</t>
  </si>
  <si>
    <t>Số 97 Lô L, đường D1, Khu phố 2, phường Phú Mỹ, quận 7.</t>
  </si>
  <si>
    <t>Trường  mầm non Phú Thuận</t>
  </si>
  <si>
    <t xml:space="preserve">Số 02 Nuyễn Văn Quỳ, phường Phú Thuận, quận 7, </t>
  </si>
  <si>
    <t>Trường mầm non Tân Phong</t>
  </si>
  <si>
    <t>Đường 31, 32 Khu Định Cư Tân Quy Đông, Phường Tân Phọng, Q7</t>
  </si>
  <si>
    <t>2. TIỂU HỌC:</t>
  </si>
  <si>
    <t>Trường TH Lê Văn Tám</t>
  </si>
  <si>
    <t xml:space="preserve"> Lô S15-3, Phường Tân Phú, Quận 7, Thành phố Hồ Chí Minh</t>
  </si>
  <si>
    <t>Trường TH Võ Thị Sáu</t>
  </si>
  <si>
    <t>Lô R16 Đặng Đại Độ, phường Tân Phú, Q7</t>
  </si>
  <si>
    <t>Trường TH Phạm Hữu Lầu</t>
  </si>
  <si>
    <t>53 Lô M đường D7, KP2, phường Phú Mỹ, Q7</t>
  </si>
  <si>
    <t>Trường TH Phú Thuận</t>
  </si>
  <si>
    <t>Số 38B Nguyễn Văn Quỳ, phường Phú Thuận, quận 7, TP.HCM (thuộc khu dất số 02 NVQ)</t>
  </si>
  <si>
    <t>Tiểu học Kim Đồng</t>
  </si>
  <si>
    <t>Lô E -1 thuộc dự án KDC Tân Thuận Tây, khu phố 1, phường Tân Thuận Tây, Quận 7</t>
  </si>
  <si>
    <t>Nhận bàn giao từ Công ty Hoàn Cầu thuộc Dự án KDC Tân Thuận Tây tại phường Tân Thuận Tây và phường Bình Thuận</t>
  </si>
  <si>
    <t>Sô 23 Đường Phú Thuận, Phường Phú Thuận, Quận 7.</t>
  </si>
  <si>
    <t>CT 28964</t>
  </si>
  <si>
    <t>Dự án Trường tiểu học Tân Quy</t>
  </si>
  <si>
    <t>Phường Tân Quy</t>
  </si>
  <si>
    <t xml:space="preserve">3. TRUNG HỌC CƠ SỞ: </t>
  </si>
  <si>
    <t>Trường THCS Hoàng Quốc Việt</t>
  </si>
  <si>
    <t>D29 Đường số 3 - Khu Dân Cư Vạn Phát Hưng - Khu Phố 1, Phường Phú Mỹ, Quận 7.</t>
  </si>
  <si>
    <t>CT28973</t>
  </si>
  <si>
    <t>Trường THCS Phạm Hữu Lầu</t>
  </si>
  <si>
    <t>Khu TĐC Phú Mỹ, Khu phố 1, P.Phú Mỹ, Quận 7.</t>
  </si>
  <si>
    <t>CT28974</t>
  </si>
  <si>
    <t>3.3</t>
  </si>
  <si>
    <t>số 66 Đường số 1 KP3 Phường Bình Thuận Quận 7.</t>
  </si>
  <si>
    <t>CT28962</t>
  </si>
  <si>
    <t>4. ĐÀO TẠO KHÁC:</t>
  </si>
  <si>
    <t>4.1</t>
  </si>
  <si>
    <t>Trung tâm GDNN-GDTX (CS1)</t>
  </si>
  <si>
    <t>Số 27/3 Đường số 10, khu phố 3, phường Bình Thuận, Q7</t>
  </si>
  <si>
    <t>4.2</t>
  </si>
  <si>
    <t>Trung tâm GDNN-GDTX (CS2)</t>
  </si>
  <si>
    <t>Số 38A Nguyễn Văn Quỳ, phường Phú Thuận, quận 7 (thuộc khu dất số 02 NVQ).</t>
  </si>
  <si>
    <t xml:space="preserve">KHỐI Y TẾ: </t>
  </si>
  <si>
    <t>Trung Tâm Y tế quận</t>
  </si>
  <si>
    <t>CT 28997</t>
  </si>
  <si>
    <t>Tách diện tích Bệnh viên ra</t>
  </si>
  <si>
    <t>Trung tâm Y tế quận</t>
  </si>
  <si>
    <t>Số 53 KDC Tân Thuận Nam, P.Phú Thuận, Q7</t>
  </si>
  <si>
    <t>Số 946 Nguyễn Văn Linh (Khu đất R16, Khu A, Đô thị mới Nam TP), phường Tân Phong, quận 7</t>
  </si>
  <si>
    <t>Số 531-533 Huỳnh Tân Phát, P.Tân Thuận Đông, quận 7</t>
  </si>
  <si>
    <t>Chợ Tân Kiểng 2</t>
  </si>
  <si>
    <t>Số 552 Trần Xuân Soạn, P.Tân Kiểng</t>
  </si>
  <si>
    <t>C. Nhóm nhà đất chưa thực hiện kê khai</t>
  </si>
  <si>
    <t>Ghí chú:
- Từ cột (8) đến cột (12): ghi rõ hiện trạng hiện nay như thế nào:
+ Trường hợp đang liên doanh, liên kết, cho thuê thì báo cáo thuyết minh các nội dung sau: chủ trương, văn bản pháp lý, thời điểm liên doanh, liên kết, cho thuê...; đơn vị thực hiện; nguồn thu và pháp lý sử dụng nguồn thu như thế nào;
+ Trường hợp đang có hộ dân lấn chiếm, tranh chấp thì báo cáo thuyết minh các nội dung sau: quá trình xử lý và tiến độ cụ thể như thế nào;
- Báo cáo thuyết minh đưa vào phần ghi chú của Phụ lục.
- Cột (13): nếu không thuộc các trường hợp từ cột (8) đến cột (12) và sắp xếp theo phương án phê duyệt của UBND 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</si>
</sst>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3" formatCode="_-* #,##0.00\ _₫_-;\-* #,##0.00\ _₫_-;_-* &quot;-&quot;??\ _₫_-;_-@_-"/>
    <numFmt numFmtId="164" formatCode="_(* #,##0_);_(* \(#,##0\);_(* &quot;-&quot;??_);_(@_)"/>
    <numFmt numFmtId="165" formatCode="_(* #,##0.00_);_(* \(#,##0.00\);_(* &quot;-&quot;??_);_(@_)"/>
    <numFmt numFmtId="166" formatCode="_-* #,##0\ _₫_-;\-* #,##0\ _₫_-;_-* &quot;-&quot;??\ _₫_-;_-@_-"/>
    <numFmt numFmtId="167" formatCode="_-* #,##0.0\ _₫_-;\-* #,##0.0\ _₫_-;_-* &quot;-&quot;??\ _₫_-;_-@_-"/>
    <numFmt numFmtId="168" formatCode="_-&quot;$&quot;* #,##0_-;\-&quot;$&quot;* #,##0_-;_-&quot;$&quot;* &quot;-&quot;_-;_-@_-"/>
    <numFmt numFmtId="169" formatCode="_(&quot;$&quot;* #,##0.00_);_(&quot;$&quot;* \(#,##0.00\);_(&quot;$&quot;* &quot;-&quot;??_);_(@_)"/>
    <numFmt numFmtId="170" formatCode="_ * #,##0.00_ ;_ * \-#,##0.00_ ;_ * &quot;-&quot;??_ ;_ @_ "/>
    <numFmt numFmtId="171" formatCode="_ * #,##0_ ;_ * \-#,##0_ ;_ * &quot;-&quot;_ ;_ @_ "/>
    <numFmt numFmtId="172" formatCode="_-* #,##0_-;\-* #,##0_-;_-* &quot;-&quot;_-;_-@_-"/>
    <numFmt numFmtId="173" formatCode="_(&quot;$&quot;* #,##0_);_(&quot;$&quot;* \(#,##0\);_(&quot;$&quot;* &quot;-&quot;_);_(@_)"/>
    <numFmt numFmtId="174" formatCode="_-* #,##0.00_-;\-* #,##0.00_-;_-* &quot;-&quot;??_-;_-@_-"/>
    <numFmt numFmtId="175" formatCode="_(* #,##0_);_(* \(#,##0\);_(* &quot;-&quot;_);_(@_)"/>
    <numFmt numFmtId="176" formatCode="&quot;SFr.&quot;\ #,##0.00;[Red]&quot;SFr.&quot;\ \-#,##0.00"/>
    <numFmt numFmtId="177" formatCode="#,##0.000000"/>
    <numFmt numFmtId="178" formatCode="_ &quot;SFr.&quot;\ * #,##0_ ;_ &quot;SFr.&quot;\ * \-#,##0_ ;_ &quot;SFr.&quot;\ * &quot;-&quot;_ ;_ @_ "/>
    <numFmt numFmtId="179" formatCode="_-* #,##0.00\ &quot;F&quot;_-;\-* #,##0.00\ &quot;F&quot;_-;_-* &quot;-&quot;??\ &quot;F&quot;_-;_-@_-"/>
    <numFmt numFmtId="180" formatCode="_ * #,##0.00_)_đ_ ;_ * \(#,##0.00\)_đ_ ;_ * &quot;-&quot;??_)_đ_ ;_ @_ "/>
    <numFmt numFmtId="181" formatCode="&quot;$&quot;#,##0\ ;\(&quot;$&quot;#,##0\)"/>
    <numFmt numFmtId="182" formatCode="_(* #,##0.000_);_(* \(#,##0.000\);_(* &quot;-&quot;??_);_(@_)"/>
    <numFmt numFmtId="183" formatCode="_(* #,##0.0000_);_(* \(#,##0.0000\);_(* &quot;-&quot;??_);_(@_)"/>
    <numFmt numFmtId="184" formatCode="_(* #,##0.000000_);_(* \(#,##0.000000\);_(* &quot;-&quot;??_);_(@_)"/>
    <numFmt numFmtId="185" formatCode="#,##0.00\ &quot;F&quot;;[Red]\-#,##0.00\ &quot;F&quot;"/>
    <numFmt numFmtId="186" formatCode="_-* #,##0\ &quot;F&quot;_-;\-* #,##0\ &quot;F&quot;_-;_-* &quot;-&quot;\ &quot;F&quot;_-;_-@_-"/>
    <numFmt numFmtId="187" formatCode="#,##0\ &quot;F&quot;;[Red]\-#,##0\ &quot;F&quot;"/>
    <numFmt numFmtId="188" formatCode="#,##0.00\ &quot;F&quot;;\-#,##0.00\ &quot;F&quot;"/>
    <numFmt numFmtId="189" formatCode="0.000"/>
    <numFmt numFmtId="190" formatCode="&quot;\&quot;#,##0;[Red]&quot;\&quot;&quot;\&quot;\-#,##0"/>
    <numFmt numFmtId="191" formatCode="&quot;\&quot;#,##0.00;[Red]&quot;\&quot;&quot;\&quot;&quot;\&quot;&quot;\&quot;&quot;\&quot;&quot;\&quot;\-#,##0.00"/>
    <numFmt numFmtId="192" formatCode="&quot;\&quot;#,##0.00;[Red]&quot;\&quot;\-#,##0.00"/>
    <numFmt numFmtId="193" formatCode="&quot;\&quot;#,##0;[Red]&quot;\&quot;\-#,##0"/>
  </numFmts>
  <fonts count="41">
    <font>
      <sz val="14"/>
      <name val=".VnTime"/>
      <family val="2"/>
    </font>
    <font>
      <sz val="11"/>
      <color theme="1"/>
      <name val="Calibri"/>
      <family val="2"/>
      <charset val="163"/>
      <scheme val="minor"/>
    </font>
    <font>
      <sz val="14"/>
      <name val=".VnTime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i/>
      <sz val="14"/>
      <name val="Times New Roman"/>
      <family val="1"/>
    </font>
    <font>
      <b/>
      <sz val="12.5"/>
      <name val="Times New Roman"/>
      <family val="1"/>
    </font>
    <font>
      <b/>
      <i/>
      <sz val="12.5"/>
      <name val="Times New Roman"/>
      <family val="1"/>
    </font>
    <font>
      <i/>
      <sz val="12.5"/>
      <name val="Times New Roman"/>
      <family val="1"/>
    </font>
    <font>
      <sz val="12.5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VNI-Times"/>
    </font>
    <font>
      <sz val="10"/>
      <name val=".VnArial"/>
      <family val="2"/>
    </font>
    <font>
      <sz val="12"/>
      <name val="???"/>
      <family val="2"/>
    </font>
    <font>
      <sz val="12"/>
      <name val="????"/>
      <family val="2"/>
    </font>
    <font>
      <sz val="10"/>
      <name val="VNI-Times"/>
    </font>
    <font>
      <sz val="12"/>
      <color indexed="8"/>
      <name val="¹ÙÅÁÃ¼"/>
      <family val="2"/>
    </font>
    <font>
      <sz val="12"/>
      <name val="¹UAAA¼"/>
      <family val="2"/>
    </font>
    <font>
      <sz val="12"/>
      <name val="¹ÙÅÁÃ¼"/>
      <family val="2"/>
    </font>
    <font>
      <sz val="10"/>
      <name val="Times New Roman"/>
      <family val="1"/>
    </font>
    <font>
      <b/>
      <sz val="10"/>
      <name val="Helv"/>
      <family val="2"/>
    </font>
    <font>
      <b/>
      <sz val="10"/>
      <name val="Arial"/>
      <family val="2"/>
    </font>
    <font>
      <sz val="12"/>
      <color theme="1"/>
      <name val="Times New Roman"/>
      <family val="2"/>
      <charset val="163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4"/>
      <name val="뼻뮝"/>
      <family val="2"/>
    </font>
    <font>
      <sz val="12"/>
      <name val="뼻뮝"/>
      <family val="2"/>
    </font>
    <font>
      <sz val="12"/>
      <name val="바탕체"/>
      <family val="2"/>
    </font>
    <font>
      <sz val="10"/>
      <name val="굴림체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1" fillId="0" borderId="0"/>
    <xf numFmtId="0" fontId="15" fillId="0" borderId="0"/>
    <xf numFmtId="0" fontId="16" fillId="0" borderId="0"/>
    <xf numFmtId="0" fontId="1" fillId="0" borderId="0"/>
    <xf numFmtId="168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4" fontId="19" fillId="0" borderId="0" applyFont="0" applyFill="0" applyBorder="0" applyAlignment="0" applyProtection="0"/>
    <xf numFmtId="175" fontId="23" fillId="0" borderId="0" applyFont="0" applyFill="0" applyBorder="0" applyAlignment="0" applyProtection="0"/>
    <xf numFmtId="172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4" fillId="0" borderId="0"/>
    <xf numFmtId="9" fontId="24" fillId="0" borderId="0" applyBorder="0" applyAlignment="0" applyProtection="0"/>
    <xf numFmtId="176" fontId="14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25" fillId="0" borderId="0" applyFont="0" applyFill="0" applyBorder="0" applyAlignment="0" applyProtection="0"/>
    <xf numFmtId="178" fontId="14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25" fillId="0" borderId="0"/>
    <xf numFmtId="0" fontId="27" fillId="0" borderId="0"/>
    <xf numFmtId="0" fontId="28" fillId="0" borderId="0"/>
    <xf numFmtId="179" fontId="2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6" fillId="0" borderId="0" applyFont="0" applyFill="0" applyBorder="0" applyAlignment="0" applyProtection="0"/>
    <xf numFmtId="3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2" fontId="14" fillId="0" borderId="0" applyFont="0" applyFill="0" applyBorder="0" applyAlignment="0" applyProtection="0"/>
    <xf numFmtId="38" fontId="31" fillId="4" borderId="0" applyNumberFormat="0" applyBorder="0" applyAlignment="0" applyProtection="0"/>
    <xf numFmtId="0" fontId="32" fillId="0" borderId="0">
      <alignment horizontal="left"/>
    </xf>
    <xf numFmtId="0" fontId="33" fillId="0" borderId="12" applyNumberFormat="0" applyAlignment="0" applyProtection="0">
      <alignment horizontal="left" vertical="center"/>
    </xf>
    <xf numFmtId="0" fontId="33" fillId="0" borderId="13">
      <alignment horizontal="left" vertical="center"/>
    </xf>
    <xf numFmtId="184" fontId="19" fillId="0" borderId="0">
      <protection locked="0"/>
    </xf>
    <xf numFmtId="184" fontId="19" fillId="0" borderId="0">
      <protection locked="0"/>
    </xf>
    <xf numFmtId="10" fontId="31" fillId="4" borderId="1" applyNumberFormat="0" applyBorder="0" applyAlignment="0" applyProtection="0"/>
    <xf numFmtId="0" fontId="34" fillId="0" borderId="14"/>
    <xf numFmtId="0" fontId="14" fillId="0" borderId="0"/>
    <xf numFmtId="0" fontId="2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3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4" fillId="0" borderId="0" applyFont="0" applyFill="0" applyBorder="0" applyAlignment="0" applyProtection="0"/>
    <xf numFmtId="0" fontId="27" fillId="0" borderId="0"/>
    <xf numFmtId="10" fontId="1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73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4" fillId="0" borderId="0"/>
    <xf numFmtId="185" fontId="36" fillId="0" borderId="15">
      <alignment horizontal="right" vertical="center"/>
    </xf>
    <xf numFmtId="186" fontId="36" fillId="0" borderId="15">
      <alignment horizontal="center"/>
    </xf>
    <xf numFmtId="187" fontId="36" fillId="0" borderId="0"/>
    <xf numFmtId="188" fontId="36" fillId="0" borderId="1"/>
    <xf numFmtId="18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0" fontId="14" fillId="0" borderId="0" applyFont="0" applyFill="0" applyBorder="0" applyAlignment="0" applyProtection="0"/>
    <xf numFmtId="0" fontId="38" fillId="0" borderId="0"/>
    <xf numFmtId="190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192" fontId="39" fillId="0" borderId="0" applyFont="0" applyFill="0" applyBorder="0" applyAlignment="0" applyProtection="0"/>
    <xf numFmtId="193" fontId="39" fillId="0" borderId="0" applyFont="0" applyFill="0" applyBorder="0" applyAlignment="0" applyProtection="0"/>
    <xf numFmtId="0" fontId="40" fillId="0" borderId="0"/>
  </cellStyleXfs>
  <cellXfs count="88">
    <xf numFmtId="0" fontId="0" fillId="0" borderId="0" xfId="0"/>
    <xf numFmtId="0" fontId="3" fillId="2" borderId="0" xfId="0" applyFont="1" applyFill="1" applyBorder="1" applyAlignment="1">
      <alignment vertical="top" wrapText="1"/>
    </xf>
    <xf numFmtId="1" fontId="4" fillId="2" borderId="0" xfId="0" applyNumberFormat="1" applyFont="1" applyFill="1" applyAlignment="1">
      <alignment horizontal="left" vertical="center" wrapText="1"/>
    </xf>
    <xf numFmtId="1" fontId="5" fillId="2" borderId="0" xfId="0" applyNumberFormat="1" applyFont="1" applyFill="1" applyAlignment="1">
      <alignment horizontal="left" vertical="center" wrapText="1"/>
    </xf>
    <xf numFmtId="1" fontId="5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1" fontId="5" fillId="2" borderId="0" xfId="0" applyNumberFormat="1" applyFont="1" applyFill="1" applyAlignment="1">
      <alignment horizontal="center" vertical="top" wrapText="1"/>
    </xf>
    <xf numFmtId="1" fontId="5" fillId="2" borderId="0" xfId="0" applyNumberFormat="1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left" vertical="center" wrapText="1"/>
    </xf>
    <xf numFmtId="164" fontId="10" fillId="2" borderId="1" xfId="1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>
      <alignment horizontal="center" wrapText="1"/>
    </xf>
    <xf numFmtId="166" fontId="3" fillId="0" borderId="8" xfId="2" applyNumberFormat="1" applyFont="1" applyFill="1" applyBorder="1" applyAlignment="1">
      <alignment horizontal="center" vertical="center" wrapText="1"/>
    </xf>
    <xf numFmtId="166" fontId="3" fillId="0" borderId="8" xfId="2" applyNumberFormat="1" applyFont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right" vertical="center" wrapText="1"/>
    </xf>
    <xf numFmtId="166" fontId="3" fillId="0" borderId="1" xfId="1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 wrapText="1"/>
    </xf>
    <xf numFmtId="167" fontId="13" fillId="2" borderId="1" xfId="2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3" fillId="2" borderId="1" xfId="5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164" fontId="13" fillId="2" borderId="0" xfId="0" applyNumberFormat="1" applyFont="1" applyFill="1" applyBorder="1" applyAlignment="1">
      <alignment wrapText="1"/>
    </xf>
    <xf numFmtId="0" fontId="13" fillId="3" borderId="0" xfId="0" applyFont="1" applyFill="1" applyBorder="1" applyAlignment="1">
      <alignment wrapText="1"/>
    </xf>
    <xf numFmtId="0" fontId="10" fillId="2" borderId="9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166" fontId="13" fillId="2" borderId="1" xfId="2" applyNumberFormat="1" applyFont="1" applyFill="1" applyBorder="1" applyAlignment="1" applyProtection="1">
      <alignment horizontal="right" vertical="center" wrapText="1" readingOrder="1"/>
      <protection locked="0"/>
    </xf>
    <xf numFmtId="0" fontId="13" fillId="2" borderId="1" xfId="6" applyFont="1" applyFill="1" applyBorder="1" applyAlignment="1">
      <alignment horizontal="center" vertical="center" wrapText="1"/>
    </xf>
    <xf numFmtId="166" fontId="3" fillId="0" borderId="8" xfId="1" applyNumberFormat="1" applyFont="1" applyFill="1" applyBorder="1" applyAlignment="1">
      <alignment horizontal="center" vertical="center" wrapText="1"/>
    </xf>
    <xf numFmtId="0" fontId="10" fillId="2" borderId="1" xfId="6" applyFont="1" applyFill="1" applyBorder="1" applyAlignment="1">
      <alignment horizontal="center" vertical="center" wrapText="1"/>
    </xf>
    <xf numFmtId="167" fontId="13" fillId="2" borderId="1" xfId="2" applyNumberFormat="1" applyFont="1" applyFill="1" applyBorder="1" applyAlignment="1" applyProtection="1">
      <alignment horizontal="center" vertical="center" wrapText="1" readingOrder="1"/>
      <protection locked="0"/>
    </xf>
    <xf numFmtId="0" fontId="13" fillId="2" borderId="1" xfId="7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3" fillId="0" borderId="8" xfId="4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wrapText="1"/>
    </xf>
    <xf numFmtId="3" fontId="3" fillId="2" borderId="0" xfId="0" applyNumberFormat="1" applyFont="1" applyFill="1" applyAlignment="1">
      <alignment horizontal="center" wrapText="1"/>
    </xf>
    <xf numFmtId="164" fontId="3" fillId="2" borderId="0" xfId="0" applyNumberFormat="1" applyFont="1" applyFill="1" applyAlignment="1">
      <alignment horizontal="right" wrapText="1"/>
    </xf>
    <xf numFmtId="165" fontId="3" fillId="2" borderId="0" xfId="0" applyNumberFormat="1" applyFont="1" applyFill="1" applyAlignment="1">
      <alignment wrapText="1"/>
    </xf>
  </cellXfs>
  <cellStyles count="143">
    <cellStyle name="_x0001_" xfId="8"/>
    <cellStyle name="?? [0.00]_List-dwg" xfId="9"/>
    <cellStyle name="?? [0]_ ??? ???? " xfId="10"/>
    <cellStyle name="???? [0.00]_List-dwg" xfId="11"/>
    <cellStyle name="????_List-dwg" xfId="12"/>
    <cellStyle name="???[0]_Book1" xfId="13"/>
    <cellStyle name="???_95" xfId="14"/>
    <cellStyle name="??_ ??? ???? " xfId="15"/>
    <cellStyle name="_KT (2)" xfId="16"/>
    <cellStyle name="_KT (2)_1" xfId="17"/>
    <cellStyle name="_KT (2)_2" xfId="18"/>
    <cellStyle name="_KT (2)_2_TG-TH" xfId="19"/>
    <cellStyle name="_KT (2)_3" xfId="20"/>
    <cellStyle name="_KT (2)_3_TG-TH" xfId="21"/>
    <cellStyle name="_KT (2)_4" xfId="22"/>
    <cellStyle name="_KT (2)_4_TG-TH" xfId="23"/>
    <cellStyle name="_KT (2)_5" xfId="24"/>
    <cellStyle name="_KT (2)_TG-TH" xfId="25"/>
    <cellStyle name="_KT_TG" xfId="26"/>
    <cellStyle name="_KT_TG_1" xfId="27"/>
    <cellStyle name="_KT_TG_2" xfId="28"/>
    <cellStyle name="_KT_TG_3" xfId="29"/>
    <cellStyle name="_KT_TG_4" xfId="30"/>
    <cellStyle name="_TG-TH" xfId="31"/>
    <cellStyle name="_TG-TH_1" xfId="32"/>
    <cellStyle name="_TG-TH_2" xfId="33"/>
    <cellStyle name="_TG-TH_3" xfId="34"/>
    <cellStyle name="_TG-TH_4" xfId="35"/>
    <cellStyle name="•W€_STDFOR" xfId="36"/>
    <cellStyle name="¹éºÐÀ²_      " xfId="37"/>
    <cellStyle name="ÅëÈ­ [0]_      " xfId="38"/>
    <cellStyle name="AeE­ [0]_INQUIRY ¿?¾÷AßAø " xfId="39"/>
    <cellStyle name="ÅëÈ­ [0]_L601CPT" xfId="40"/>
    <cellStyle name="ÅëÈ­_      " xfId="41"/>
    <cellStyle name="AeE­_INQUIRY ¿?¾÷AßAø " xfId="42"/>
    <cellStyle name="ÅëÈ­_L601CPT" xfId="43"/>
    <cellStyle name="ÄÞ¸¶ [0]_      " xfId="44"/>
    <cellStyle name="AÞ¸¶ [0]_INQUIRY ¿?¾÷AßAø " xfId="45"/>
    <cellStyle name="ÄÞ¸¶ [0]_L601CPT" xfId="46"/>
    <cellStyle name="ÄÞ¸¶_      " xfId="47"/>
    <cellStyle name="AÞ¸¶_INQUIRY ¿?¾÷AßAø " xfId="48"/>
    <cellStyle name="ÄÞ¸¶_L601CPT" xfId="49"/>
    <cellStyle name="AutoFormat Options" xfId="50"/>
    <cellStyle name="C?AØ_¿?¾÷CoE² " xfId="51"/>
    <cellStyle name="Ç¥ÁØ_      " xfId="52"/>
    <cellStyle name="category" xfId="53"/>
    <cellStyle name="Cerrency_Sheet2_XANGDAU" xfId="54"/>
    <cellStyle name="ColLevel_1" xfId="55"/>
    <cellStyle name="Comma" xfId="1" builtinId="3"/>
    <cellStyle name="Comma 2" xfId="56"/>
    <cellStyle name="Comma 3" xfId="57"/>
    <cellStyle name="Comma 3 2" xfId="58"/>
    <cellStyle name="Comma 3 2 2" xfId="59"/>
    <cellStyle name="Comma 3 3" xfId="60"/>
    <cellStyle name="Comma 3 3 2" xfId="61"/>
    <cellStyle name="Comma 3 4" xfId="62"/>
    <cellStyle name="Comma 4" xfId="63"/>
    <cellStyle name="Comma 4 2" xfId="64"/>
    <cellStyle name="Comma 4 2 2" xfId="65"/>
    <cellStyle name="Comma 4 3" xfId="66"/>
    <cellStyle name="Comma 4 4" xfId="67"/>
    <cellStyle name="Comma 5" xfId="68"/>
    <cellStyle name="Comma 5 2" xfId="69"/>
    <cellStyle name="Comma 6" xfId="2"/>
    <cellStyle name="Comma 7" xfId="70"/>
    <cellStyle name="Comma 8" xfId="71"/>
    <cellStyle name="Comma 8 2" xfId="72"/>
    <cellStyle name="Comma 9" xfId="73"/>
    <cellStyle name="Comma0" xfId="74"/>
    <cellStyle name="Currency0" xfId="75"/>
    <cellStyle name="Date" xfId="76"/>
    <cellStyle name="Dezimal [0]_UXO VII" xfId="77"/>
    <cellStyle name="Dezimal_UXO VII" xfId="78"/>
    <cellStyle name="Fixed" xfId="79"/>
    <cellStyle name="Grey" xfId="80"/>
    <cellStyle name="HEADER" xfId="81"/>
    <cellStyle name="Header1" xfId="82"/>
    <cellStyle name="Header2" xfId="83"/>
    <cellStyle name="Heading1" xfId="84"/>
    <cellStyle name="Heading2" xfId="85"/>
    <cellStyle name="Input [yellow]" xfId="86"/>
    <cellStyle name="Model" xfId="87"/>
    <cellStyle name="Normal" xfId="0" builtinId="0"/>
    <cellStyle name="Normal - Style1" xfId="3"/>
    <cellStyle name="Normal 11" xfId="88"/>
    <cellStyle name="Normal 12" xfId="89"/>
    <cellStyle name="Normal 2" xfId="90"/>
    <cellStyle name="Normal 2 2" xfId="7"/>
    <cellStyle name="Normal 2 2 2" xfId="91"/>
    <cellStyle name="Normal 2 2 2 2" xfId="92"/>
    <cellStyle name="Normal 2 2 2 3" xfId="93"/>
    <cellStyle name="Normal 2 2 3" xfId="94"/>
    <cellStyle name="Normal 2 2 4" xfId="95"/>
    <cellStyle name="Normal 2 3" xfId="96"/>
    <cellStyle name="Normal 2 3 2" xfId="97"/>
    <cellStyle name="Normal 2 4" xfId="98"/>
    <cellStyle name="Normal 2 4 2" xfId="99"/>
    <cellStyle name="Normal 2 5" xfId="100"/>
    <cellStyle name="Normal 26" xfId="101"/>
    <cellStyle name="Normal 3" xfId="5"/>
    <cellStyle name="Normal 3 2" xfId="102"/>
    <cellStyle name="Normal 3 2 2" xfId="103"/>
    <cellStyle name="Normal 3 3" xfId="104"/>
    <cellStyle name="Normal 3 4" xfId="4"/>
    <cellStyle name="Normal 3 5" xfId="105"/>
    <cellStyle name="Normal 30" xfId="106"/>
    <cellStyle name="Normal 37" xfId="107"/>
    <cellStyle name="Normal 4" xfId="108"/>
    <cellStyle name="Normal 4 2" xfId="6"/>
    <cellStyle name="Normal 44" xfId="109"/>
    <cellStyle name="Normal 45" xfId="110"/>
    <cellStyle name="Normal 5" xfId="111"/>
    <cellStyle name="Normal 6" xfId="112"/>
    <cellStyle name="Normal 6 12" xfId="113"/>
    <cellStyle name="Normal 7" xfId="114"/>
    <cellStyle name="Normal 8" xfId="115"/>
    <cellStyle name="Normal 83" xfId="116"/>
    <cellStyle name="omma [0]_Mktg Prog" xfId="117"/>
    <cellStyle name="ormal_Sheet1_1" xfId="118"/>
    <cellStyle name="Percent [2]" xfId="119"/>
    <cellStyle name="RowLevel_1" xfId="120"/>
    <cellStyle name="Style 1" xfId="121"/>
    <cellStyle name="Style 2" xfId="122"/>
    <cellStyle name="Style 3" xfId="123"/>
    <cellStyle name="Style 4" xfId="124"/>
    <cellStyle name="subhead" xfId="125"/>
    <cellStyle name="T" xfId="126"/>
    <cellStyle name="th" xfId="127"/>
    <cellStyle name="viet" xfId="128"/>
    <cellStyle name="viet2" xfId="129"/>
    <cellStyle name="Währung [0]_UXO VII" xfId="130"/>
    <cellStyle name="Währung_UXO VII" xfId="131"/>
    <cellStyle name="똿뗦먛귟 [0.00]_PRODUCT DETAIL Q1" xfId="132"/>
    <cellStyle name="똿뗦먛귟_PRODUCT DETAIL Q1" xfId="133"/>
    <cellStyle name="믅됞 [0.00]_PRODUCT DETAIL Q1" xfId="134"/>
    <cellStyle name="믅됞_PRODUCT DETAIL Q1" xfId="135"/>
    <cellStyle name="백분율_HOBONG" xfId="136"/>
    <cellStyle name="뷭?_BOOKSHIP" xfId="137"/>
    <cellStyle name="콤마 [0]_1202" xfId="138"/>
    <cellStyle name="콤마_1202" xfId="139"/>
    <cellStyle name="통화 [0]_1202" xfId="140"/>
    <cellStyle name="통화_1202" xfId="141"/>
    <cellStyle name="표준_(정보부문)월별인원계획" xfId="1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u%20toan\vui\San%20pham\Phu%20Tan_AG\Duong%20Day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Hung\HIEN\TANHUNG\HTTANH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Luu_Tru\Ltb_ktkh\DZ220KV_Dau_Noi_sau_tram_500kV_Ha_Tinh\Gia_thau_Gui_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GIA_LUONG\DUTOAN\TRA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53\huong\Du%20toan\Tram\220%20K.LUONG-CDOC\Lo%20ra%20KL-CD\DATA-Tr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Hung\NHON\THUNHI\TRLOCNIN\DT-LNINH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u%20toan\vui\San%20pham\Phu%20Tan_AG\Duong%20Day\TVT\PTHO\Duye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1\data%202%20(d)\Hung\NHON\THUNHI\MYHOAHUN\TRUONGLO\TTTRLONG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NGUYEN%20VAN%20THANH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Hung\NHON\HIEN\TUYHA\MYXUA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Hung\NHON\THUNHI\BACHUC\HTBACHU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u%20toan\vui\San%20pham\Phu%20Tan_AG\Duong%20Day\LUUTAM\VBAO\BookJHFGJGXBGCCNCVCCVVCVCC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Hung\DO-HUONG\GT-BO\TKTC10-8\phong%20nen\DT-THL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5\temp\Vuong%20Trinh%20Trong\Cau%20Binh%20Trieu%20-%20PA%202\Cau%20BT%20trung%20the\Bang%20liet%20ke%20cong%20trinh%20so%204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4\tram\ban%20giao\Di%20linh\GD_thiet%20ke%20ky%20thuat\duong%20day\Duong%20day%20Bao%20Loc%20-%20Di%20Linh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T%20huyen%20Cang%20Long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4\tram\Ho%20so\Nhan%20vien\Huong\Du%20toan\Tram\ban%20giao\Tan%20uyen\Thiet%20ke%20ky%20thuat\Phan%20XD%20TBA%20110kV%20Tan%20uye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4\du%20toan-van\TKKT\AN%20GIANG\AN%20PHU\ha%20the\Vuot%20lu%20An%20Phu%20HT-ap%204%20Vinh%20Hoi%20Do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4\tram\Ho%20so\Nhan%20vien\Huong\Du%20toan\Tram\Tay%20Ninh\TBA%20va%20DZ%20dau%20noi%20110%20kV%20Go%20Dau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4\tkkt%20tram%2011\du%20toan%20cong%20trinh\Vuong%20Trinh%20Trong\cong%20trinh%20110%20kV\Dak%20Lak\Cong%20trinh%20Cujut\GD_TKKT\TBA\TBA%20110%20kV%20Cuju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4\du%20toan\Ho%20so\Nhan%20vien\%20Bau\Du%20toan\Tram\Cac%20lo%20ra%2022kV\Lo%20ra%20Tan%20Uyen\Lo%20ra%2022kV%20Tan%20Uye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56\vui\Du%20toan%20Jica%20thang%209%20-%202002\Jica%20HC\TBA%20250%20KVA%20Thanh%20D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u%20toan\vui\San%20pham\Phu%20Tan_AG\Duong%20Day\TVT\PTHO\DUTOANWB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Tram%20Mau%20Ca%20Mau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Hung\VINHLONG\TANMY~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1\data%202%20(d)\Hung\VINHLONG\TANMY~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Hung\CAPITAL\110TKKT\dongxua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56\vui\DT-DLUC\TAN-PHU\K-99HDuc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1\data%202%20(d)\Hung\NHON\THUNHI\MYAN\HTBACHUC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ESD\P3(Qg-Bao)\Kiemtr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PHUC\PHUC\My%20Documents\TRANS-LINES\MauDZMo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-PHUC\PHUC\MoCay\MoCay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Hung\NHON\THUNHI\MYAN\TTK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u%20toan\vui\San%20pham\Phu%20Tan_AG\Duong%20Day\HTM\DUTOAN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Hung\NHON\THUNHI\MYAN\MYAN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Hung\HUONG\VINHLONG\NG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Hung\DONGNAI\XUAN%20LOC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1\data%202%20(d)\Hung\DONGNAI\XUAN%20LOC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T-DLUC\TAN-PHU\TAN-BINH\KL-TBINW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1\data%202%20(d)\Hung\TRVINH~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Hung\NHON\THUNHI\BACHUC\TTBACHUC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Hung\NHON\MSOFFICE\YNHI\TNOC-1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Hung\NHON\THUNHI\LONGKIEN\DKHLKIE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Hung\NHON\THUNHI\TRUONGLO\TTTRLO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Hung\DT500\CAPITAL\220nb-th\CAPITAL\220DTXL\PLQN9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u%20toan\vui\San%20pham\Phu%20Tan_AG\Duong%20Day\HTM\CANHAN\MUNG\THOP95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Hung\NHON\THUNHI\MYAN\TTTRLONG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1\data%202%20(d)\Hung\Bang%20phan%20tru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My%20Documents\xetthau\dn500ht\banchao\B-CAOQ~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yetnga\bb%20ban%20giao\Thang%20KT%202001\Ho%20so%20thau\Du%20thau%20Huu%20Lung%20-%20Lang%20Son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Hung\DONGNAI\TKTC%20CAC%20LO%20RA%20TAN%20HUNG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1\data%202%20(d)\Hung\DONGNAI\TKTC%20CAC%20LO%20RA%20TAN%20HUNG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4\tram\Ho%20so\Nhan%20vien\Huong\Du%20toan\Tram\TKKT%20tram%20110kV\TMDT-TD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HO%20SO\TAN\EXCEL\NHA%20DHSX%20G_LUONG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HO%20SO\TAN\EXCEL\NHA%20DHSX%20G_LUO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&#7917;a%20l&#7847;n%204/PHU%20LUC%20BC%20CT%2024-%20SUA%20LAN%204%20-%20NGAY%2011-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Congviec\Ta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yetnga\bb%20ban%20giao\LVTD\MSOffice\EXCEL\LUC\DT%20DZ%2022+TBA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yetnga\bb%20ban%20giao\LVTD\MSOffice\EXCEL\LUC\HY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KE-HT"/>
      <sheetName val="LKVL-CK-HT-GD1"/>
      <sheetName val="Chiet tinh dz35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LKVL-CK-HT-GD1"/>
      <sheetName val="TONGKE-HT"/>
    </sheetNames>
    <sheetDataSet>
      <sheetData sheetId="0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nh phí XD"/>
      <sheetName val="Sheet3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iaT"/>
      <sheetName val="TT"/>
      <sheetName val="DGiaTN"/>
      <sheetName val="CaMay"/>
      <sheetName val="kinh phí XD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 VL-NC"/>
      <sheetName val="phuluc1"/>
      <sheetName val="CaMay"/>
      <sheetName val="DGiaTN"/>
      <sheetName val="DGiaT"/>
      <sheetName val="TT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MCT"/>
      <sheetName val="phuluc1"/>
      <sheetName val="TONG HOP VL-NC"/>
    </sheetNames>
    <sheetDataSet>
      <sheetData sheetId="0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 VL-NC-TT1p"/>
      <sheetName val="QMCT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ongSo"/>
      <sheetName val="CHITIET VL-NC-TT1p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KE3p "/>
      <sheetName val="TDTKP"/>
      <sheetName val="ThongSo"/>
    </sheetNames>
    <sheetDataSet>
      <sheetData sheetId="0"/>
      <sheetData sheetId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 VL, NC, DDHT Thanhphuoc"/>
      <sheetName val="TONGKE3p "/>
      <sheetName val="TDTKP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TH VL, NC, DDHT Thanhphuoc"/>
    </sheetNames>
    <sheetDataSet>
      <sheetData sheetId="0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h nghia"/>
      <sheetName val="gvl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 gia vung III"/>
      <sheetName val="Dinh nghia"/>
    </sheetNames>
    <sheetDataSet>
      <sheetData sheetId="0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ia vat tu"/>
      <sheetName val="Don gia_III"/>
      <sheetName val="Don gia vung III"/>
    </sheetNames>
    <sheetDataSet>
      <sheetData sheetId="0"/>
      <sheetData sheetId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Dgia vat tu"/>
      <sheetName val="Don gia_III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c noi bo"/>
      <sheetName val="DG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 gia Tay Ninh"/>
      <sheetName val="V.c noi bo"/>
      <sheetName val="DG"/>
    </sheetNames>
    <sheetDataSet>
      <sheetData sheetId="0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 gia Dak Lak"/>
      <sheetName val="Don gia Tay Ninh"/>
    </sheetNames>
    <sheetDataSet>
      <sheetData sheetId="0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 gia CT"/>
      <sheetName val="Don gia III"/>
      <sheetName val="Don gia Dak Lak"/>
    </sheetNames>
    <sheetDataSet>
      <sheetData sheetId="0"/>
      <sheetData sheetId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tphcm"/>
      <sheetName val="Don gia III"/>
      <sheetName val="Don gia CT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P"/>
      <sheetName val="MTP1"/>
    </sheetNames>
    <sheetDataSet>
      <sheetData sheetId="0"/>
      <sheetData sheetId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dg tphcm"/>
    </sheetNames>
    <sheetDataSet>
      <sheetData sheetId="0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 VL-NC-TT-3p"/>
      <sheetName val="CHITIET VL-NC-TT -1p"/>
      <sheetName val="KPVC-BD "/>
      <sheetName val="TONG HOP VL-NC TT"/>
      <sheetName val="TDTKP1"/>
      <sheetName val="DG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 VL-NC-TT-3p"/>
      <sheetName val="CHITIET VL-NC-TT -1p"/>
      <sheetName val="KPVC-BD "/>
      <sheetName val="TONG HOP VL-NC TT"/>
      <sheetName val="TDTKP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xl"/>
      <sheetName val="BETON"/>
    </sheetNames>
    <sheetDataSet>
      <sheetData sheetId="0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-VTu"/>
      <sheetName val="dtxl"/>
    </sheetNames>
    <sheetDataSet>
      <sheetData sheetId="0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ON"/>
      <sheetName val="dg-VTu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emtra"/>
      <sheetName val="Du_lieu"/>
    </sheetNames>
    <sheetDataSet>
      <sheetData sheetId="0" refreshError="1"/>
      <sheetData sheetId="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aBT"/>
      <sheetName val="ChiTietDZ"/>
      <sheetName val="MauDZMoi"/>
    </sheetNames>
    <definedNames>
      <definedName name="K_1"/>
      <definedName name="K_2"/>
    </definedNames>
    <sheetDataSet>
      <sheetData sheetId="0"/>
      <sheetData sheetId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hiTietDZ"/>
      <sheetName val="VuaBT"/>
    </sheetNames>
    <sheetDataSet>
      <sheetData sheetId="0"/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 VL-NC-TT1p"/>
      <sheetName val="TienLuong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T"/>
      <sheetName val="CHITIET VL-NC-TT1p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 VL-NC-TT -1p"/>
      <sheetName val="HT"/>
    </sheetNames>
    <sheetDataSet>
      <sheetData sheetId="0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 VL-NC-TT-3p"/>
      <sheetName val="CHITIET VL-NC-TT -1p"/>
    </sheetNames>
    <sheetDataSet>
      <sheetData sheetId="0"/>
      <sheetData sheetId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 VL-NC-TT-3p"/>
      <sheetName val="CHITIET VL-NC-TT -1p"/>
    </sheetNames>
    <sheetDataSet>
      <sheetData sheetId="0"/>
      <sheetData sheetId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e"/>
      <sheetName val="CHITIET VL-NC"/>
    </sheetNames>
    <sheetDataSet>
      <sheetData sheetId="0"/>
      <sheetData sheetId="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 Luong"/>
      <sheetName val="Dinh Muc VT"/>
      <sheetName val="Tk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KE3p"/>
      <sheetName val="TDTKP (2)"/>
      <sheetName val="CHITIET VL-NC-TT1p"/>
      <sheetName val="CHITIET VL-NC-DDTT3PHA "/>
      <sheetName val="Dinh Muc VT"/>
      <sheetName val="Tien Luong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HCHINH"/>
      <sheetName val="TDTKP (2)"/>
      <sheetName val="TONGKE3p"/>
      <sheetName val="CHITIET VL-NC-DDTT3PHA "/>
      <sheetName val="CHITIET VL-NC-TT1p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 VL-NCHT1 (2)"/>
      <sheetName val="TNHCHINH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KE3p"/>
      <sheetName val="CHITIET VL-NC-TT1p"/>
      <sheetName val="CHITIET VL-NCHT1 (2)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mc"/>
    </sheetNames>
    <sheetDataSet>
      <sheetData sheetId="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OP95"/>
      <sheetName val="CHITIET VL-NC-TT1p"/>
      <sheetName val="TONGKE3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KE1P"/>
      <sheetName val="TTTRLONG"/>
    </sheetNames>
    <definedNames>
      <definedName name="NToS"/>
    </defined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h nghia"/>
      <sheetName val="TONGKE1P"/>
    </sheetNames>
    <sheetDataSet>
      <sheetData sheetId="0"/>
      <sheetData sheetId="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Dinh nghia"/>
    </sheetNames>
    <sheetDataSet>
      <sheetData sheetId="0"/>
      <sheetData sheetId="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  <sheetName val="Sheet1"/>
      <sheetName val="Sheet6"/>
      <sheetName val="Sheet2"/>
      <sheetName val="Sheet7"/>
      <sheetName val="Sheet4"/>
      <sheetName val="Sheet5"/>
      <sheetName val="Sheet3"/>
      <sheetName val="(1)TK_ThueGTGT_Thang"/>
      <sheetName val="DUONG"/>
      <sheetName val="KHANH"/>
      <sheetName val="PHONG"/>
      <sheetName val="XXXXXXXX"/>
      <sheetName val="KH-Q1,Q2,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VC-BD "/>
      <sheetName val="Chi tiet"/>
    </sheetNames>
    <sheetDataSet>
      <sheetData sheetId="0"/>
      <sheetData sheetId="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VC-BD "/>
    </sheetNames>
    <sheetDataSet>
      <sheetData sheetId="0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-XL"/>
      <sheetName val="Gia vat tu"/>
    </sheetNames>
    <sheetDataSet>
      <sheetData sheetId="0"/>
      <sheetData sheetId="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du toan"/>
      <sheetName val="TH-XL"/>
    </sheetNames>
    <sheetDataSet>
      <sheetData sheetId="0"/>
      <sheetData sheetId="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du toan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ụ lục 05"/>
      <sheetName val="phụ lục 04 "/>
      <sheetName val="TTT"/>
      <sheetName val="Tphong"/>
      <sheetName val="huy"/>
      <sheetName val="QD 5570"/>
      <sheetName val="QĐ 5294"/>
      <sheetName val="PL1 (2)"/>
      <sheetName val="BS"/>
      <sheetName val="UBND-PL1 sửa"/>
      <sheetName val="UBND-PL1 in"/>
      <sheetName val="UBND-PL2 in"/>
      <sheetName val="UBND-PL3 "/>
      <sheetName val="UBND-PL04 "/>
      <sheetName val="nhaf o cu"/>
      <sheetName val="NỀN ĐẤT"/>
      <sheetName val="CĂN HỘ"/>
      <sheetName val="DANH SÁCH ĐẤT CÔNG NHỎ LẺ "/>
      <sheetName val="PL4"/>
      <sheetName val="DATA"/>
      <sheetName val="MB tru so"/>
      <sheetName val="XXXXXXXX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  <sheetName val="Sheet1"/>
      <sheetName val="Sheet6"/>
      <sheetName val="Sheet2"/>
      <sheetName val="Sheet7"/>
      <sheetName val="Sheet4"/>
      <sheetName val="Sheet5"/>
      <sheetName val="Sheet3"/>
      <sheetName val="XL4Poppy"/>
      <sheetName val="(1)TK_ThueGTGT_Thang"/>
      <sheetName val="VCTT"/>
      <sheetName val="Canuoc QH"/>
      <sheetName val="Canuoc "/>
      <sheetName val="MN&amp;TDsua QH"/>
      <sheetName val="MN&amp;TDsua"/>
      <sheetName val="DBBB sua QH"/>
      <sheetName val="DBBB sua"/>
      <sheetName val="BTBsua QH"/>
      <sheetName val="BTBsua"/>
      <sheetName val="DHNTBsua QH"/>
      <sheetName val="DHNTBsua"/>
      <sheetName val="TNsua QH"/>
      <sheetName val="TNsua"/>
      <sheetName val="DNBsua QH"/>
      <sheetName val="DNBsua"/>
      <sheetName val="DBSCLsua QH"/>
      <sheetName val="DBSCLsua"/>
      <sheetName val="XXXXXXXX"/>
      <sheetName val="CT Thang Mo"/>
      <sheetName val="CT  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Sheet6"/>
      <sheetName val="Sheet7"/>
      <sheetName val="Sheet4"/>
      <sheetName val="Sheet5"/>
      <sheetName val="XL4Poppy"/>
      <sheetName val="(1)TK_ThueGTGT_Thang"/>
      <sheetName val="(2)Bangkebanra"/>
      <sheetName val="(3)BKMuavao-Co HDGTGT"/>
      <sheetName val="(4)BKMuavao-KTru 3% "/>
      <sheetName val="DUONG"/>
      <sheetName val="KHANH"/>
      <sheetName val="PHONG"/>
      <sheetName val="XXXXXXXX"/>
      <sheetName val="DAUTU"/>
      <sheetName val="BLNN"/>
      <sheetName val="2003"/>
      <sheetName val="00000000"/>
      <sheetName val="THANG 1"/>
      <sheetName val="THANG2"/>
      <sheetName val="THANG3"/>
      <sheetName val="THANG 4"/>
      <sheetName val="THANG 5"/>
      <sheetName val="THANG 6"/>
      <sheetName val="THANG 7"/>
      <sheetName val="THANG 8"/>
      <sheetName val="THANG 9"/>
      <sheetName val="THANG 10"/>
      <sheetName val="THANG 11"/>
      <sheetName val="THANG 12"/>
      <sheetName val="LUONG THANG THU 13"/>
      <sheetName val="CONG DOAN"/>
      <sheetName val="QHHC"/>
      <sheetName val="CC10"/>
      <sheetName val="SS02-10"/>
      <sheetName val="QHNN"/>
      <sheetName val="CDCC"/>
      <sheetName val="SSNN"/>
      <sheetName val="QHTSR"/>
      <sheetName val="QHTmR"/>
      <sheetName val="SSDT"/>
      <sheetName val="SSKDCnt"/>
      <sheetName val="CC03-05"/>
      <sheetName val="SSDD03-05"/>
      <sheetName val="CDCCgd1"/>
      <sheetName val="KHKNR03-05"/>
      <sheetName val="KHTMR03-05"/>
      <sheetName val="CC06-10"/>
      <sheetName val="SSDD06-10"/>
      <sheetName val="CDCCgd2"/>
      <sheetName val="KHTSR06-10"/>
      <sheetName val="khKNTS06-10"/>
      <sheetName val="SS02-05-10"/>
      <sheetName val="Chiet tinh dz22"/>
    </sheetNames>
    <sheetDataSet>
      <sheetData sheetId="0"/>
      <sheetData sheetId="1"/>
      <sheetData sheetId="2">
        <row r="3">
          <cell r="H3">
            <v>17.099999999999998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E627"/>
  <sheetViews>
    <sheetView tabSelected="1" topLeftCell="A149" zoomScale="75" zoomScaleNormal="75" zoomScaleSheetLayoutView="70" workbookViewId="0">
      <selection activeCell="C247" sqref="C247"/>
    </sheetView>
  </sheetViews>
  <sheetFormatPr defaultRowHeight="140.25" customHeight="1"/>
  <cols>
    <col min="1" max="1" width="8.796875" style="80"/>
    <col min="2" max="2" width="6.296875" style="83" customWidth="1"/>
    <col min="3" max="3" width="19.5" style="83" customWidth="1"/>
    <col min="4" max="4" width="23.5" style="84" customWidth="1"/>
    <col min="5" max="5" width="11.796875" style="82" hidden="1" customWidth="1"/>
    <col min="6" max="6" width="7.69921875" style="85" customWidth="1"/>
    <col min="7" max="7" width="7.69921875" style="86" customWidth="1"/>
    <col min="8" max="8" width="9.59765625" style="86" customWidth="1"/>
    <col min="9" max="9" width="8.796875" style="86" customWidth="1"/>
    <col min="10" max="10" width="9.09765625" style="86" customWidth="1"/>
    <col min="11" max="11" width="9.09765625" style="86" bestFit="1" customWidth="1"/>
    <col min="12" max="12" width="6.3984375" style="86" customWidth="1"/>
    <col min="13" max="13" width="6" style="86" customWidth="1"/>
    <col min="14" max="14" width="7.3984375" style="87" customWidth="1"/>
    <col min="15" max="16" width="9.3984375" style="87" customWidth="1"/>
    <col min="17" max="17" width="11.3984375" style="82" customWidth="1"/>
    <col min="18" max="18" width="10.3984375" style="80" customWidth="1"/>
    <col min="19" max="19" width="7.296875" style="80" customWidth="1"/>
    <col min="20" max="20" width="6.296875" style="80" customWidth="1"/>
    <col min="21" max="21" width="4.796875" style="80" customWidth="1"/>
    <col min="22" max="22" width="8.19921875" style="80" customWidth="1"/>
    <col min="23" max="23" width="7.5" style="80" customWidth="1"/>
    <col min="24" max="24" width="14.296875" style="80" customWidth="1"/>
    <col min="25" max="26" width="12.09765625" style="80" customWidth="1"/>
    <col min="27" max="28" width="0" style="80" hidden="1" customWidth="1"/>
    <col min="29" max="16384" width="8.796875" style="80"/>
  </cols>
  <sheetData>
    <row r="1" spans="1:31" s="1" customFormat="1" ht="22.5" customHeight="1">
      <c r="B1" s="2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5"/>
      <c r="O1" s="6"/>
      <c r="P1" s="6"/>
      <c r="Q1" s="6"/>
      <c r="R1" s="6"/>
      <c r="S1" s="6"/>
      <c r="V1" s="7" t="s">
        <v>0</v>
      </c>
      <c r="W1" s="7"/>
      <c r="X1" s="7"/>
    </row>
    <row r="2" spans="1:31" s="1" customFormat="1" ht="19.5" customHeight="1">
      <c r="B2" s="8"/>
      <c r="C2" s="8"/>
      <c r="D2" s="8"/>
      <c r="E2" s="8"/>
      <c r="F2" s="8"/>
      <c r="G2" s="8"/>
      <c r="H2" s="9"/>
      <c r="I2" s="9"/>
      <c r="J2" s="9"/>
      <c r="K2" s="9"/>
      <c r="L2" s="9"/>
      <c r="M2" s="9"/>
      <c r="N2" s="5"/>
      <c r="O2" s="10"/>
      <c r="P2" s="10"/>
      <c r="Q2" s="10"/>
      <c r="R2" s="10"/>
      <c r="S2" s="10"/>
    </row>
    <row r="3" spans="1:31" s="1" customFormat="1" ht="19.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5"/>
      <c r="R3" s="11"/>
      <c r="S3" s="11"/>
      <c r="T3" s="11"/>
      <c r="U3" s="11"/>
      <c r="V3" s="11"/>
    </row>
    <row r="4" spans="1:31" s="1" customFormat="1" ht="24.75" customHeight="1"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31" s="1" customFormat="1" ht="24.75" customHeight="1">
      <c r="B5" s="13" t="s">
        <v>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31" s="1" customFormat="1" ht="24.75" customHeight="1">
      <c r="B6" s="13" t="s">
        <v>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31" s="1" customFormat="1" ht="27" customHeight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31" s="15" customFormat="1" ht="25.5" customHeight="1">
      <c r="B8" s="16" t="s">
        <v>4</v>
      </c>
      <c r="C8" s="16" t="s">
        <v>5</v>
      </c>
      <c r="D8" s="16" t="s">
        <v>6</v>
      </c>
      <c r="E8" s="17"/>
      <c r="F8" s="18" t="s">
        <v>7</v>
      </c>
      <c r="G8" s="18"/>
      <c r="H8" s="18" t="s">
        <v>8</v>
      </c>
      <c r="I8" s="18"/>
      <c r="J8" s="18"/>
      <c r="K8" s="18"/>
      <c r="L8" s="18"/>
      <c r="M8" s="18"/>
      <c r="N8" s="18"/>
      <c r="O8" s="18"/>
      <c r="P8" s="16" t="s">
        <v>9</v>
      </c>
      <c r="Q8" s="16" t="s">
        <v>10</v>
      </c>
      <c r="R8" s="16" t="s">
        <v>11</v>
      </c>
      <c r="S8" s="16"/>
      <c r="T8" s="16"/>
      <c r="U8" s="16"/>
      <c r="V8" s="16"/>
      <c r="W8" s="16"/>
      <c r="X8" s="16" t="s">
        <v>12</v>
      </c>
      <c r="Y8" s="19" t="s">
        <v>13</v>
      </c>
      <c r="Z8" s="20"/>
      <c r="AA8" s="21" t="s">
        <v>14</v>
      </c>
      <c r="AB8" s="21"/>
    </row>
    <row r="9" spans="1:31" s="15" customFormat="1" ht="104.25" customHeight="1">
      <c r="B9" s="16"/>
      <c r="C9" s="16"/>
      <c r="D9" s="16"/>
      <c r="E9" s="17"/>
      <c r="F9" s="18" t="s">
        <v>15</v>
      </c>
      <c r="G9" s="22" t="s">
        <v>16</v>
      </c>
      <c r="H9" s="22" t="s">
        <v>17</v>
      </c>
      <c r="I9" s="22"/>
      <c r="J9" s="16" t="s">
        <v>18</v>
      </c>
      <c r="K9" s="16"/>
      <c r="L9" s="22" t="s">
        <v>19</v>
      </c>
      <c r="M9" s="22"/>
      <c r="N9" s="22" t="s">
        <v>20</v>
      </c>
      <c r="O9" s="22"/>
      <c r="P9" s="16"/>
      <c r="Q9" s="16"/>
      <c r="R9" s="16" t="s">
        <v>21</v>
      </c>
      <c r="S9" s="16" t="s">
        <v>22</v>
      </c>
      <c r="T9" s="16" t="s">
        <v>23</v>
      </c>
      <c r="U9" s="16" t="s">
        <v>24</v>
      </c>
      <c r="V9" s="16" t="s">
        <v>25</v>
      </c>
      <c r="W9" s="16" t="s">
        <v>26</v>
      </c>
      <c r="X9" s="16"/>
      <c r="Y9" s="23"/>
      <c r="Z9" s="24"/>
      <c r="AA9" s="21"/>
      <c r="AB9" s="21"/>
      <c r="AE9" s="15" t="s">
        <v>27</v>
      </c>
    </row>
    <row r="10" spans="1:31" s="15" customFormat="1" ht="85.5" customHeight="1">
      <c r="B10" s="16"/>
      <c r="C10" s="16"/>
      <c r="D10" s="16"/>
      <c r="E10" s="17"/>
      <c r="F10" s="18"/>
      <c r="G10" s="22"/>
      <c r="H10" s="25" t="s">
        <v>28</v>
      </c>
      <c r="I10" s="25" t="s">
        <v>29</v>
      </c>
      <c r="J10" s="25" t="s">
        <v>28</v>
      </c>
      <c r="K10" s="25" t="s">
        <v>29</v>
      </c>
      <c r="L10" s="25" t="s">
        <v>28</v>
      </c>
      <c r="M10" s="25" t="s">
        <v>29</v>
      </c>
      <c r="N10" s="25" t="s">
        <v>28</v>
      </c>
      <c r="O10" s="25" t="s">
        <v>29</v>
      </c>
      <c r="P10" s="16"/>
      <c r="Q10" s="16"/>
      <c r="R10" s="16"/>
      <c r="S10" s="16"/>
      <c r="T10" s="16"/>
      <c r="U10" s="16"/>
      <c r="V10" s="16"/>
      <c r="W10" s="16"/>
      <c r="X10" s="16"/>
      <c r="Y10" s="26"/>
      <c r="Z10" s="27"/>
      <c r="AA10" s="21"/>
      <c r="AB10" s="21"/>
    </row>
    <row r="11" spans="1:31" s="28" customFormat="1" ht="48" customHeight="1">
      <c r="B11" s="29">
        <v>1</v>
      </c>
      <c r="C11" s="29">
        <v>2</v>
      </c>
      <c r="D11" s="29">
        <v>3</v>
      </c>
      <c r="E11" s="29"/>
      <c r="F11" s="29">
        <v>4</v>
      </c>
      <c r="G11" s="29">
        <v>5</v>
      </c>
      <c r="H11" s="30">
        <v>6</v>
      </c>
      <c r="I11" s="30">
        <v>7</v>
      </c>
      <c r="J11" s="30">
        <v>8</v>
      </c>
      <c r="K11" s="30">
        <v>9</v>
      </c>
      <c r="L11" s="30">
        <v>10</v>
      </c>
      <c r="M11" s="30">
        <v>11</v>
      </c>
      <c r="N11" s="30">
        <v>12</v>
      </c>
      <c r="O11" s="30">
        <v>13</v>
      </c>
      <c r="P11" s="30">
        <v>14</v>
      </c>
      <c r="Q11" s="30">
        <v>15</v>
      </c>
      <c r="R11" s="30">
        <v>16</v>
      </c>
      <c r="S11" s="30">
        <v>17</v>
      </c>
      <c r="T11" s="30">
        <v>18</v>
      </c>
      <c r="U11" s="30">
        <v>19</v>
      </c>
      <c r="V11" s="30">
        <v>20</v>
      </c>
      <c r="W11" s="30">
        <v>21</v>
      </c>
      <c r="X11" s="29"/>
    </row>
    <row r="12" spans="1:31" s="35" customFormat="1" ht="57" customHeight="1">
      <c r="A12" s="31"/>
      <c r="B12" s="32" t="s">
        <v>30</v>
      </c>
      <c r="C12" s="32"/>
      <c r="D12" s="17">
        <f>+D13+D101+D156+D168</f>
        <v>143</v>
      </c>
      <c r="E12" s="17">
        <f>+E13+E101+E156+E168</f>
        <v>143</v>
      </c>
      <c r="F12" s="33">
        <f>+F13+F101+F156+F168</f>
        <v>238752.59999999998</v>
      </c>
      <c r="G12" s="33">
        <f>+G13+G101+G156+G168</f>
        <v>161145.58000000002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1"/>
      <c r="S12" s="31"/>
      <c r="T12" s="30"/>
      <c r="U12" s="30"/>
      <c r="V12" s="30"/>
      <c r="W12" s="30"/>
      <c r="X12" s="31"/>
      <c r="Y12" s="35">
        <f>SUM(Y15:Y264)</f>
        <v>128</v>
      </c>
      <c r="AA12" s="35">
        <f>SUM(AA15:AA264)</f>
        <v>30</v>
      </c>
      <c r="AB12" s="35">
        <f>+AA12+Y12</f>
        <v>158</v>
      </c>
    </row>
    <row r="13" spans="1:31" s="35" customFormat="1" ht="21" customHeight="1">
      <c r="A13" s="31"/>
      <c r="B13" s="17" t="s">
        <v>31</v>
      </c>
      <c r="C13" s="17" t="s">
        <v>32</v>
      </c>
      <c r="D13" s="17">
        <f>+D14+D37</f>
        <v>75</v>
      </c>
      <c r="E13" s="17">
        <f t="shared" ref="E13:G13" si="0">+E14+E37</f>
        <v>75</v>
      </c>
      <c r="F13" s="33">
        <f t="shared" si="0"/>
        <v>108284.7</v>
      </c>
      <c r="G13" s="33">
        <f t="shared" si="0"/>
        <v>57198.98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1"/>
      <c r="S13" s="31"/>
      <c r="T13" s="30"/>
      <c r="U13" s="30"/>
      <c r="V13" s="30"/>
      <c r="W13" s="30"/>
      <c r="X13" s="31"/>
    </row>
    <row r="14" spans="1:31" s="35" customFormat="1" ht="21" customHeight="1">
      <c r="A14" s="31"/>
      <c r="B14" s="17">
        <v>1</v>
      </c>
      <c r="C14" s="17" t="s">
        <v>33</v>
      </c>
      <c r="D14" s="17">
        <f>+E14</f>
        <v>22</v>
      </c>
      <c r="E14" s="17">
        <f>SUM(E15:E36)</f>
        <v>22</v>
      </c>
      <c r="F14" s="33">
        <f t="shared" ref="F14:G14" si="1">SUM(F15:F36)</f>
        <v>93806</v>
      </c>
      <c r="G14" s="33">
        <f t="shared" si="1"/>
        <v>44600.480000000003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31"/>
      <c r="S14" s="31"/>
      <c r="T14" s="30"/>
      <c r="U14" s="30"/>
      <c r="V14" s="30"/>
      <c r="W14" s="30"/>
      <c r="X14" s="31"/>
      <c r="Y14" s="37">
        <v>1</v>
      </c>
    </row>
    <row r="15" spans="1:31" s="41" customFormat="1" ht="82.5" hidden="1" customHeight="1">
      <c r="A15" s="38">
        <v>1</v>
      </c>
      <c r="B15" s="39" t="s">
        <v>34</v>
      </c>
      <c r="C15" s="39" t="s">
        <v>35</v>
      </c>
      <c r="D15" s="39" t="s">
        <v>36</v>
      </c>
      <c r="E15" s="39">
        <v>1</v>
      </c>
      <c r="F15" s="40">
        <v>9850</v>
      </c>
      <c r="G15" s="40">
        <v>8304</v>
      </c>
      <c r="H15" s="39" t="s">
        <v>37</v>
      </c>
      <c r="I15" s="39" t="s">
        <v>38</v>
      </c>
      <c r="J15" s="39"/>
      <c r="K15" s="39"/>
      <c r="L15" s="39"/>
      <c r="M15" s="39"/>
      <c r="N15" s="39"/>
      <c r="O15" s="39"/>
      <c r="P15" s="39"/>
      <c r="Q15" s="39" t="s">
        <v>39</v>
      </c>
      <c r="R15" s="39"/>
      <c r="S15" s="39"/>
      <c r="T15" s="39"/>
      <c r="U15" s="39"/>
      <c r="V15" s="39"/>
      <c r="W15" s="39" t="s">
        <v>40</v>
      </c>
      <c r="X15" s="39" t="s">
        <v>41</v>
      </c>
      <c r="AA15" s="41">
        <v>1</v>
      </c>
      <c r="AB15" s="41">
        <v>1</v>
      </c>
    </row>
    <row r="16" spans="1:31" s="41" customFormat="1" ht="67.5" hidden="1" customHeight="1">
      <c r="A16" s="38">
        <v>2</v>
      </c>
      <c r="B16" s="39" t="s">
        <v>42</v>
      </c>
      <c r="C16" s="39" t="s">
        <v>43</v>
      </c>
      <c r="D16" s="39" t="s">
        <v>44</v>
      </c>
      <c r="E16" s="39">
        <v>1</v>
      </c>
      <c r="F16" s="40">
        <v>6552</v>
      </c>
      <c r="G16" s="40"/>
      <c r="H16" s="39"/>
      <c r="I16" s="39"/>
      <c r="J16" s="39"/>
      <c r="K16" s="39"/>
      <c r="L16" s="39"/>
      <c r="M16" s="39"/>
      <c r="N16" s="39"/>
      <c r="O16" s="39"/>
      <c r="P16" s="39"/>
      <c r="Q16" s="39" t="s">
        <v>39</v>
      </c>
      <c r="R16" s="39"/>
      <c r="S16" s="39"/>
      <c r="T16" s="39"/>
      <c r="U16" s="39"/>
      <c r="V16" s="39"/>
      <c r="W16" s="39" t="s">
        <v>40</v>
      </c>
      <c r="X16" s="39" t="s">
        <v>45</v>
      </c>
    </row>
    <row r="17" spans="1:28" s="41" customFormat="1" ht="67.5" hidden="1" customHeight="1">
      <c r="A17" s="38">
        <v>3</v>
      </c>
      <c r="B17" s="39" t="s">
        <v>46</v>
      </c>
      <c r="C17" s="39" t="s">
        <v>47</v>
      </c>
      <c r="D17" s="39" t="s">
        <v>48</v>
      </c>
      <c r="E17" s="39">
        <v>1</v>
      </c>
      <c r="F17" s="40">
        <v>89</v>
      </c>
      <c r="G17" s="40">
        <v>53</v>
      </c>
      <c r="H17" s="39"/>
      <c r="I17" s="39"/>
      <c r="J17" s="39"/>
      <c r="K17" s="39"/>
      <c r="L17" s="39"/>
      <c r="M17" s="39"/>
      <c r="N17" s="39"/>
      <c r="O17" s="39"/>
      <c r="P17" s="39"/>
      <c r="Q17" s="39" t="s">
        <v>39</v>
      </c>
      <c r="R17" s="39"/>
      <c r="S17" s="39"/>
      <c r="T17" s="39"/>
      <c r="U17" s="39"/>
      <c r="V17" s="39"/>
      <c r="W17" s="39" t="s">
        <v>40</v>
      </c>
      <c r="X17" s="39" t="s">
        <v>49</v>
      </c>
    </row>
    <row r="18" spans="1:28" s="41" customFormat="1" ht="67.5" hidden="1" customHeight="1">
      <c r="A18" s="38">
        <v>4</v>
      </c>
      <c r="B18" s="39" t="s">
        <v>50</v>
      </c>
      <c r="C18" s="39" t="s">
        <v>51</v>
      </c>
      <c r="D18" s="39" t="s">
        <v>52</v>
      </c>
      <c r="E18" s="39">
        <v>1</v>
      </c>
      <c r="F18" s="40">
        <v>67</v>
      </c>
      <c r="G18" s="40">
        <v>67</v>
      </c>
      <c r="H18" s="39"/>
      <c r="I18" s="39"/>
      <c r="J18" s="39"/>
      <c r="K18" s="39"/>
      <c r="L18" s="39"/>
      <c r="M18" s="39"/>
      <c r="N18" s="39"/>
      <c r="O18" s="39"/>
      <c r="P18" s="39"/>
      <c r="Q18" s="39" t="s">
        <v>39</v>
      </c>
      <c r="R18" s="39"/>
      <c r="S18" s="39"/>
      <c r="T18" s="39"/>
      <c r="U18" s="39"/>
      <c r="V18" s="39"/>
      <c r="W18" s="39" t="s">
        <v>40</v>
      </c>
      <c r="X18" s="39" t="s">
        <v>53</v>
      </c>
    </row>
    <row r="19" spans="1:28" s="41" customFormat="1" ht="67.5" hidden="1" customHeight="1">
      <c r="A19" s="38">
        <v>5</v>
      </c>
      <c r="B19" s="39" t="s">
        <v>54</v>
      </c>
      <c r="C19" s="39" t="s">
        <v>55</v>
      </c>
      <c r="D19" s="39" t="s">
        <v>56</v>
      </c>
      <c r="E19" s="39">
        <v>1</v>
      </c>
      <c r="F19" s="40">
        <v>41.6</v>
      </c>
      <c r="G19" s="40">
        <v>41.6</v>
      </c>
      <c r="H19" s="39" t="s">
        <v>57</v>
      </c>
      <c r="I19" s="39" t="s">
        <v>58</v>
      </c>
      <c r="J19" s="39"/>
      <c r="K19" s="39"/>
      <c r="L19" s="39"/>
      <c r="M19" s="39"/>
      <c r="N19" s="39" t="s">
        <v>59</v>
      </c>
      <c r="O19" s="39" t="s">
        <v>60</v>
      </c>
      <c r="P19" s="39" t="s">
        <v>61</v>
      </c>
      <c r="Q19" s="39" t="s">
        <v>39</v>
      </c>
      <c r="R19" s="39"/>
      <c r="S19" s="39"/>
      <c r="T19" s="39"/>
      <c r="U19" s="39"/>
      <c r="V19" s="39"/>
      <c r="W19" s="39" t="s">
        <v>40</v>
      </c>
      <c r="X19" s="39" t="s">
        <v>62</v>
      </c>
      <c r="Y19" s="41">
        <v>1</v>
      </c>
      <c r="Z19" s="41">
        <v>20</v>
      </c>
    </row>
    <row r="20" spans="1:28" s="41" customFormat="1" ht="78" hidden="1" customHeight="1">
      <c r="A20" s="38">
        <v>6</v>
      </c>
      <c r="B20" s="39" t="s">
        <v>63</v>
      </c>
      <c r="C20" s="39" t="s">
        <v>64</v>
      </c>
      <c r="D20" s="39" t="s">
        <v>65</v>
      </c>
      <c r="E20" s="39">
        <v>1</v>
      </c>
      <c r="F20" s="40">
        <v>73</v>
      </c>
      <c r="G20" s="40">
        <v>182</v>
      </c>
      <c r="H20" s="39" t="s">
        <v>57</v>
      </c>
      <c r="I20" s="39" t="s">
        <v>58</v>
      </c>
      <c r="J20" s="39"/>
      <c r="K20" s="39"/>
      <c r="L20" s="39"/>
      <c r="M20" s="39"/>
      <c r="N20" s="39" t="s">
        <v>66</v>
      </c>
      <c r="O20" s="39" t="s">
        <v>60</v>
      </c>
      <c r="P20" s="39"/>
      <c r="Q20" s="39" t="s">
        <v>39</v>
      </c>
      <c r="R20" s="39"/>
      <c r="S20" s="39"/>
      <c r="T20" s="39"/>
      <c r="U20" s="39"/>
      <c r="V20" s="39"/>
      <c r="W20" s="39" t="s">
        <v>40</v>
      </c>
      <c r="X20" s="39"/>
      <c r="Y20" s="42">
        <v>1</v>
      </c>
      <c r="Z20" s="42">
        <v>3</v>
      </c>
    </row>
    <row r="21" spans="1:28" s="41" customFormat="1" ht="90" hidden="1" customHeight="1">
      <c r="A21" s="38">
        <v>7</v>
      </c>
      <c r="B21" s="39" t="s">
        <v>67</v>
      </c>
      <c r="C21" s="39" t="s">
        <v>68</v>
      </c>
      <c r="D21" s="39" t="s">
        <v>69</v>
      </c>
      <c r="E21" s="39">
        <v>1</v>
      </c>
      <c r="F21" s="40">
        <v>2143.6</v>
      </c>
      <c r="G21" s="40">
        <v>1123</v>
      </c>
      <c r="H21" s="39" t="s">
        <v>70</v>
      </c>
      <c r="I21" s="39" t="s">
        <v>71</v>
      </c>
      <c r="J21" s="39"/>
      <c r="K21" s="39"/>
      <c r="L21" s="39"/>
      <c r="M21" s="39"/>
      <c r="N21" s="39" t="s">
        <v>72</v>
      </c>
      <c r="O21" s="39" t="s">
        <v>60</v>
      </c>
      <c r="P21" s="39" t="s">
        <v>61</v>
      </c>
      <c r="Q21" s="39" t="s">
        <v>39</v>
      </c>
      <c r="R21" s="39"/>
      <c r="S21" s="39"/>
      <c r="T21" s="39"/>
      <c r="U21" s="39"/>
      <c r="V21" s="39"/>
      <c r="W21" s="39" t="s">
        <v>40</v>
      </c>
      <c r="X21" s="39" t="s">
        <v>73</v>
      </c>
      <c r="AA21" s="41">
        <v>1</v>
      </c>
      <c r="AB21" s="41">
        <v>26</v>
      </c>
    </row>
    <row r="22" spans="1:28" s="41" customFormat="1" ht="57" hidden="1" customHeight="1">
      <c r="A22" s="38">
        <v>8</v>
      </c>
      <c r="B22" s="39" t="s">
        <v>74</v>
      </c>
      <c r="C22" s="39" t="s">
        <v>43</v>
      </c>
      <c r="D22" s="39" t="s">
        <v>75</v>
      </c>
      <c r="E22" s="39">
        <v>1</v>
      </c>
      <c r="F22" s="40">
        <v>140</v>
      </c>
      <c r="G22" s="40">
        <v>140</v>
      </c>
      <c r="H22" s="39"/>
      <c r="I22" s="39"/>
      <c r="J22" s="39"/>
      <c r="K22" s="39"/>
      <c r="L22" s="39"/>
      <c r="M22" s="39"/>
      <c r="N22" s="39"/>
      <c r="O22" s="39"/>
      <c r="P22" s="39"/>
      <c r="Q22" s="39" t="s">
        <v>39</v>
      </c>
      <c r="R22" s="39"/>
      <c r="S22" s="39"/>
      <c r="T22" s="39"/>
      <c r="U22" s="39"/>
      <c r="V22" s="39"/>
      <c r="W22" s="39" t="s">
        <v>40</v>
      </c>
      <c r="X22" s="39" t="s">
        <v>76</v>
      </c>
    </row>
    <row r="23" spans="1:28" s="41" customFormat="1" ht="67.5" hidden="1" customHeight="1">
      <c r="A23" s="38">
        <v>9</v>
      </c>
      <c r="B23" s="39" t="s">
        <v>77</v>
      </c>
      <c r="C23" s="39" t="s">
        <v>78</v>
      </c>
      <c r="D23" s="39" t="s">
        <v>79</v>
      </c>
      <c r="E23" s="39">
        <v>1</v>
      </c>
      <c r="F23" s="40">
        <v>8977.9</v>
      </c>
      <c r="G23" s="40">
        <v>8406</v>
      </c>
      <c r="H23" s="39" t="s">
        <v>57</v>
      </c>
      <c r="I23" s="39" t="s">
        <v>58</v>
      </c>
      <c r="J23" s="39"/>
      <c r="K23" s="39"/>
      <c r="L23" s="39"/>
      <c r="M23" s="39"/>
      <c r="N23" s="39" t="s">
        <v>80</v>
      </c>
      <c r="O23" s="39" t="s">
        <v>81</v>
      </c>
      <c r="P23" s="39" t="s">
        <v>82</v>
      </c>
      <c r="Q23" s="39" t="s">
        <v>39</v>
      </c>
      <c r="R23" s="39"/>
      <c r="S23" s="39"/>
      <c r="T23" s="39"/>
      <c r="U23" s="39"/>
      <c r="V23" s="39"/>
      <c r="W23" s="39" t="s">
        <v>40</v>
      </c>
      <c r="X23" s="39" t="s">
        <v>83</v>
      </c>
      <c r="Y23" s="42">
        <v>1</v>
      </c>
      <c r="Z23" s="42">
        <v>50</v>
      </c>
    </row>
    <row r="24" spans="1:28" s="41" customFormat="1" ht="54.75" hidden="1" customHeight="1">
      <c r="A24" s="38">
        <v>10</v>
      </c>
      <c r="B24" s="39" t="s">
        <v>84</v>
      </c>
      <c r="C24" s="39" t="s">
        <v>85</v>
      </c>
      <c r="D24" s="39" t="s">
        <v>86</v>
      </c>
      <c r="E24" s="39">
        <v>1</v>
      </c>
      <c r="F24" s="40">
        <v>32449.599999999999</v>
      </c>
      <c r="G24" s="40"/>
      <c r="H24" s="39" t="s">
        <v>57</v>
      </c>
      <c r="I24" s="39" t="s">
        <v>58</v>
      </c>
      <c r="J24" s="39"/>
      <c r="K24" s="39"/>
      <c r="L24" s="39"/>
      <c r="M24" s="39"/>
      <c r="N24" s="39" t="s">
        <v>87</v>
      </c>
      <c r="O24" s="39" t="s">
        <v>81</v>
      </c>
      <c r="P24" s="39" t="s">
        <v>88</v>
      </c>
      <c r="Q24" s="39" t="s">
        <v>39</v>
      </c>
      <c r="R24" s="39"/>
      <c r="S24" s="39"/>
      <c r="T24" s="39"/>
      <c r="U24" s="39"/>
      <c r="V24" s="39"/>
      <c r="W24" s="39" t="s">
        <v>40</v>
      </c>
      <c r="X24" s="39"/>
      <c r="Y24" s="42">
        <v>1</v>
      </c>
      <c r="Z24" s="42">
        <v>49</v>
      </c>
    </row>
    <row r="25" spans="1:28" s="41" customFormat="1" ht="54.75" hidden="1" customHeight="1">
      <c r="A25" s="38">
        <v>11</v>
      </c>
      <c r="B25" s="39" t="s">
        <v>89</v>
      </c>
      <c r="C25" s="39" t="s">
        <v>90</v>
      </c>
      <c r="D25" s="39" t="s">
        <v>91</v>
      </c>
      <c r="E25" s="39">
        <v>1</v>
      </c>
      <c r="F25" s="40">
        <v>1358.9</v>
      </c>
      <c r="G25" s="40">
        <v>500</v>
      </c>
      <c r="H25" s="39" t="s">
        <v>70</v>
      </c>
      <c r="I25" s="39" t="s">
        <v>71</v>
      </c>
      <c r="J25" s="39"/>
      <c r="K25" s="39"/>
      <c r="L25" s="39"/>
      <c r="M25" s="39"/>
      <c r="N25" s="39" t="s">
        <v>92</v>
      </c>
      <c r="O25" s="39" t="s">
        <v>60</v>
      </c>
      <c r="P25" s="39" t="s">
        <v>93</v>
      </c>
      <c r="Q25" s="39" t="s">
        <v>39</v>
      </c>
      <c r="R25" s="39"/>
      <c r="S25" s="39"/>
      <c r="T25" s="39"/>
      <c r="U25" s="39"/>
      <c r="V25" s="39"/>
      <c r="W25" s="39" t="s">
        <v>40</v>
      </c>
      <c r="X25" s="39"/>
      <c r="AA25" s="41">
        <v>1</v>
      </c>
      <c r="AB25" s="41">
        <v>25</v>
      </c>
    </row>
    <row r="26" spans="1:28" s="41" customFormat="1" ht="66.75" hidden="1" customHeight="1">
      <c r="A26" s="38">
        <v>12</v>
      </c>
      <c r="B26" s="39" t="s">
        <v>94</v>
      </c>
      <c r="C26" s="39" t="s">
        <v>90</v>
      </c>
      <c r="D26" s="39" t="s">
        <v>95</v>
      </c>
      <c r="E26" s="39">
        <v>1</v>
      </c>
      <c r="F26" s="43">
        <v>8700</v>
      </c>
      <c r="G26" s="44">
        <v>3702</v>
      </c>
      <c r="H26" s="39"/>
      <c r="I26" s="39"/>
      <c r="J26" s="39"/>
      <c r="K26" s="39"/>
      <c r="L26" s="39"/>
      <c r="M26" s="39"/>
      <c r="N26" s="39"/>
      <c r="O26" s="39"/>
      <c r="P26" s="39"/>
      <c r="Q26" s="39" t="s">
        <v>39</v>
      </c>
      <c r="R26" s="39"/>
      <c r="S26" s="39"/>
      <c r="T26" s="39"/>
      <c r="U26" s="39"/>
      <c r="V26" s="39"/>
      <c r="W26" s="39" t="s">
        <v>40</v>
      </c>
      <c r="X26" s="39"/>
      <c r="AA26" s="41">
        <v>1</v>
      </c>
      <c r="AB26" s="41">
        <v>24</v>
      </c>
    </row>
    <row r="27" spans="1:28" s="41" customFormat="1" ht="68.25" hidden="1" customHeight="1">
      <c r="A27" s="38">
        <v>13</v>
      </c>
      <c r="B27" s="39" t="s">
        <v>96</v>
      </c>
      <c r="C27" s="39" t="s">
        <v>90</v>
      </c>
      <c r="D27" s="39" t="s">
        <v>97</v>
      </c>
      <c r="E27" s="39">
        <v>1</v>
      </c>
      <c r="F27" s="40">
        <v>5782</v>
      </c>
      <c r="G27" s="40">
        <v>5077.5</v>
      </c>
      <c r="H27" s="39" t="s">
        <v>70</v>
      </c>
      <c r="I27" s="39" t="s">
        <v>71</v>
      </c>
      <c r="J27" s="39"/>
      <c r="K27" s="39"/>
      <c r="L27" s="39"/>
      <c r="M27" s="39"/>
      <c r="N27" s="39" t="s">
        <v>98</v>
      </c>
      <c r="O27" s="39" t="s">
        <v>60</v>
      </c>
      <c r="P27" s="39"/>
      <c r="Q27" s="39" t="s">
        <v>39</v>
      </c>
      <c r="R27" s="39"/>
      <c r="S27" s="39"/>
      <c r="T27" s="39"/>
      <c r="U27" s="39"/>
      <c r="V27" s="39"/>
      <c r="W27" s="39" t="s">
        <v>40</v>
      </c>
      <c r="X27" s="39" t="s">
        <v>99</v>
      </c>
    </row>
    <row r="28" spans="1:28" s="41" customFormat="1" ht="72" hidden="1" customHeight="1">
      <c r="A28" s="38">
        <v>14</v>
      </c>
      <c r="B28" s="39" t="s">
        <v>100</v>
      </c>
      <c r="C28" s="39" t="s">
        <v>101</v>
      </c>
      <c r="D28" s="39" t="s">
        <v>102</v>
      </c>
      <c r="E28" s="39">
        <v>1</v>
      </c>
      <c r="F28" s="40">
        <v>3429.5</v>
      </c>
      <c r="G28" s="40">
        <v>1138</v>
      </c>
      <c r="H28" s="39" t="s">
        <v>57</v>
      </c>
      <c r="I28" s="45" t="s">
        <v>103</v>
      </c>
      <c r="J28" s="39"/>
      <c r="K28" s="39"/>
      <c r="L28" s="39"/>
      <c r="M28" s="39"/>
      <c r="N28" s="39" t="s">
        <v>104</v>
      </c>
      <c r="O28" s="46">
        <v>41639</v>
      </c>
      <c r="P28" s="39"/>
      <c r="Q28" s="39" t="s">
        <v>39</v>
      </c>
      <c r="R28" s="39"/>
      <c r="S28" s="39"/>
      <c r="T28" s="39"/>
      <c r="U28" s="39"/>
      <c r="V28" s="39"/>
      <c r="W28" s="39" t="s">
        <v>40</v>
      </c>
      <c r="X28" s="39" t="s">
        <v>105</v>
      </c>
      <c r="Y28" s="42">
        <v>1</v>
      </c>
      <c r="Z28" s="42">
        <v>1</v>
      </c>
    </row>
    <row r="29" spans="1:28" s="41" customFormat="1" ht="120.75" hidden="1" customHeight="1">
      <c r="A29" s="38">
        <v>15</v>
      </c>
      <c r="B29" s="39" t="s">
        <v>106</v>
      </c>
      <c r="C29" s="39" t="s">
        <v>107</v>
      </c>
      <c r="D29" s="39" t="s">
        <v>108</v>
      </c>
      <c r="E29" s="39">
        <v>1</v>
      </c>
      <c r="F29" s="40">
        <v>1903</v>
      </c>
      <c r="G29" s="40">
        <v>1690</v>
      </c>
      <c r="H29" s="39"/>
      <c r="I29" s="39"/>
      <c r="J29" s="39"/>
      <c r="K29" s="39"/>
      <c r="L29" s="39"/>
      <c r="M29" s="39"/>
      <c r="N29" s="39"/>
      <c r="O29" s="39"/>
      <c r="P29" s="39" t="s">
        <v>109</v>
      </c>
      <c r="Q29" s="39" t="s">
        <v>39</v>
      </c>
      <c r="R29" s="39"/>
      <c r="S29" s="39"/>
      <c r="T29" s="39"/>
      <c r="U29" s="39"/>
      <c r="V29" s="39"/>
      <c r="W29" s="39" t="s">
        <v>40</v>
      </c>
      <c r="X29" s="39" t="s">
        <v>110</v>
      </c>
    </row>
    <row r="30" spans="1:28" s="41" customFormat="1" ht="138.75" hidden="1" customHeight="1">
      <c r="A30" s="38">
        <v>16</v>
      </c>
      <c r="B30" s="39" t="s">
        <v>111</v>
      </c>
      <c r="C30" s="39" t="s">
        <v>43</v>
      </c>
      <c r="D30" s="39" t="s">
        <v>112</v>
      </c>
      <c r="E30" s="39">
        <v>1</v>
      </c>
      <c r="F30" s="40">
        <v>2355.1999999999998</v>
      </c>
      <c r="G30" s="40">
        <v>4402</v>
      </c>
      <c r="H30" s="39" t="s">
        <v>57</v>
      </c>
      <c r="I30" s="45" t="s">
        <v>103</v>
      </c>
      <c r="J30" s="39"/>
      <c r="K30" s="39"/>
      <c r="L30" s="39"/>
      <c r="M30" s="39"/>
      <c r="N30" s="39" t="s">
        <v>113</v>
      </c>
      <c r="O30" s="39" t="s">
        <v>103</v>
      </c>
      <c r="P30" s="39" t="s">
        <v>114</v>
      </c>
      <c r="Q30" s="39" t="s">
        <v>39</v>
      </c>
      <c r="R30" s="39"/>
      <c r="S30" s="39"/>
      <c r="T30" s="39"/>
      <c r="U30" s="39"/>
      <c r="V30" s="39"/>
      <c r="W30" s="39" t="s">
        <v>40</v>
      </c>
      <c r="X30" s="39" t="s">
        <v>115</v>
      </c>
      <c r="Y30" s="42">
        <v>1</v>
      </c>
      <c r="Z30" s="42">
        <v>80</v>
      </c>
    </row>
    <row r="31" spans="1:28" s="41" customFormat="1" ht="109.5" hidden="1" customHeight="1">
      <c r="A31" s="38">
        <v>17</v>
      </c>
      <c r="B31" s="39" t="s">
        <v>116</v>
      </c>
      <c r="C31" s="39" t="s">
        <v>43</v>
      </c>
      <c r="D31" s="39" t="s">
        <v>117</v>
      </c>
      <c r="E31" s="39">
        <v>1</v>
      </c>
      <c r="F31" s="40">
        <v>110</v>
      </c>
      <c r="G31" s="40">
        <v>110</v>
      </c>
      <c r="H31" s="39"/>
      <c r="I31" s="39"/>
      <c r="J31" s="39"/>
      <c r="K31" s="39"/>
      <c r="L31" s="39"/>
      <c r="M31" s="39"/>
      <c r="N31" s="39"/>
      <c r="O31" s="39"/>
      <c r="P31" s="39"/>
      <c r="Q31" s="39" t="s">
        <v>39</v>
      </c>
      <c r="R31" s="39"/>
      <c r="S31" s="39"/>
      <c r="T31" s="39"/>
      <c r="U31" s="39"/>
      <c r="V31" s="39"/>
      <c r="W31" s="39" t="s">
        <v>40</v>
      </c>
      <c r="X31" s="39" t="s">
        <v>118</v>
      </c>
    </row>
    <row r="32" spans="1:28" s="41" customFormat="1" ht="108" hidden="1" customHeight="1">
      <c r="A32" s="38">
        <v>18</v>
      </c>
      <c r="B32" s="39" t="s">
        <v>119</v>
      </c>
      <c r="C32" s="39" t="s">
        <v>120</v>
      </c>
      <c r="D32" s="39" t="s">
        <v>121</v>
      </c>
      <c r="E32" s="39">
        <v>1</v>
      </c>
      <c r="F32" s="47">
        <v>7696.8</v>
      </c>
      <c r="G32" s="48">
        <v>7696.8</v>
      </c>
      <c r="H32" s="39"/>
      <c r="I32" s="39"/>
      <c r="J32" s="39"/>
      <c r="K32" s="39"/>
      <c r="L32" s="39"/>
      <c r="M32" s="39"/>
      <c r="N32" s="39"/>
      <c r="O32" s="39"/>
      <c r="P32" s="39"/>
      <c r="Q32" s="39" t="s">
        <v>39</v>
      </c>
      <c r="R32" s="39"/>
      <c r="S32" s="39"/>
      <c r="T32" s="39"/>
      <c r="U32" s="39"/>
      <c r="V32" s="39"/>
      <c r="W32" s="39" t="s">
        <v>40</v>
      </c>
      <c r="X32" s="39" t="s">
        <v>122</v>
      </c>
    </row>
    <row r="33" spans="1:28" s="41" customFormat="1" ht="63.75" hidden="1" customHeight="1">
      <c r="A33" s="38">
        <v>19</v>
      </c>
      <c r="B33" s="39" t="s">
        <v>123</v>
      </c>
      <c r="C33" s="39" t="s">
        <v>124</v>
      </c>
      <c r="D33" s="39" t="s">
        <v>125</v>
      </c>
      <c r="E33" s="39">
        <v>1</v>
      </c>
      <c r="F33" s="40">
        <v>89</v>
      </c>
      <c r="G33" s="40">
        <v>53</v>
      </c>
      <c r="H33" s="39"/>
      <c r="I33" s="39"/>
      <c r="J33" s="39"/>
      <c r="K33" s="39"/>
      <c r="L33" s="39"/>
      <c r="M33" s="39"/>
      <c r="N33" s="39"/>
      <c r="O33" s="39"/>
      <c r="P33" s="39"/>
      <c r="Q33" s="39" t="s">
        <v>39</v>
      </c>
      <c r="R33" s="39"/>
      <c r="S33" s="39"/>
      <c r="T33" s="39"/>
      <c r="U33" s="39"/>
      <c r="V33" s="39"/>
      <c r="W33" s="39" t="s">
        <v>40</v>
      </c>
      <c r="X33" s="39" t="s">
        <v>126</v>
      </c>
    </row>
    <row r="34" spans="1:28" s="41" customFormat="1" ht="129.75" hidden="1" customHeight="1">
      <c r="A34" s="38">
        <v>20</v>
      </c>
      <c r="B34" s="39" t="s">
        <v>127</v>
      </c>
      <c r="C34" s="39" t="s">
        <v>128</v>
      </c>
      <c r="D34" s="39" t="s">
        <v>129</v>
      </c>
      <c r="E34" s="39">
        <v>1</v>
      </c>
      <c r="F34" s="40">
        <v>79.900000000000006</v>
      </c>
      <c r="G34" s="40">
        <v>356.58</v>
      </c>
      <c r="H34" s="39" t="s">
        <v>57</v>
      </c>
      <c r="I34" s="45" t="s">
        <v>103</v>
      </c>
      <c r="J34" s="39"/>
      <c r="K34" s="39"/>
      <c r="L34" s="39"/>
      <c r="M34" s="39"/>
      <c r="N34" s="39" t="s">
        <v>130</v>
      </c>
      <c r="O34" s="45" t="s">
        <v>81</v>
      </c>
      <c r="P34" s="39" t="s">
        <v>61</v>
      </c>
      <c r="Q34" s="39" t="s">
        <v>131</v>
      </c>
      <c r="R34" s="39"/>
      <c r="S34" s="39"/>
      <c r="T34" s="39"/>
      <c r="U34" s="39"/>
      <c r="V34" s="39"/>
      <c r="W34" s="39" t="s">
        <v>40</v>
      </c>
      <c r="X34" s="39" t="s">
        <v>132</v>
      </c>
      <c r="Y34" s="42">
        <v>1</v>
      </c>
      <c r="Z34" s="42">
        <v>2</v>
      </c>
    </row>
    <row r="35" spans="1:28" s="41" customFormat="1" ht="193.5" hidden="1" customHeight="1">
      <c r="A35" s="38">
        <v>21</v>
      </c>
      <c r="B35" s="39" t="s">
        <v>133</v>
      </c>
      <c r="C35" s="39" t="s">
        <v>134</v>
      </c>
      <c r="D35" s="39" t="s">
        <v>135</v>
      </c>
      <c r="E35" s="39">
        <v>1</v>
      </c>
      <c r="F35" s="40">
        <v>1542</v>
      </c>
      <c r="G35" s="40">
        <v>1182</v>
      </c>
      <c r="H35" s="39" t="s">
        <v>57</v>
      </c>
      <c r="I35" s="45" t="s">
        <v>103</v>
      </c>
      <c r="J35" s="39"/>
      <c r="K35" s="39"/>
      <c r="L35" s="39"/>
      <c r="M35" s="39"/>
      <c r="N35" s="39" t="s">
        <v>136</v>
      </c>
      <c r="O35" s="45" t="s">
        <v>81</v>
      </c>
      <c r="P35" s="39" t="s">
        <v>137</v>
      </c>
      <c r="Q35" s="39" t="s">
        <v>131</v>
      </c>
      <c r="R35" s="39"/>
      <c r="S35" s="39"/>
      <c r="T35" s="39"/>
      <c r="U35" s="39"/>
      <c r="V35" s="39"/>
      <c r="W35" s="39" t="s">
        <v>40</v>
      </c>
      <c r="X35" s="39" t="s">
        <v>138</v>
      </c>
      <c r="Y35" s="42">
        <v>1</v>
      </c>
      <c r="Z35" s="42">
        <v>51</v>
      </c>
    </row>
    <row r="36" spans="1:28" s="41" customFormat="1" ht="108" hidden="1" customHeight="1">
      <c r="A36" s="38">
        <v>22</v>
      </c>
      <c r="B36" s="39" t="s">
        <v>139</v>
      </c>
      <c r="C36" s="39" t="s">
        <v>140</v>
      </c>
      <c r="D36" s="39" t="s">
        <v>141</v>
      </c>
      <c r="E36" s="39">
        <v>1</v>
      </c>
      <c r="F36" s="40">
        <v>376</v>
      </c>
      <c r="G36" s="40">
        <v>376</v>
      </c>
      <c r="H36" s="39" t="s">
        <v>57</v>
      </c>
      <c r="I36" s="45" t="s">
        <v>103</v>
      </c>
      <c r="J36" s="39"/>
      <c r="K36" s="39"/>
      <c r="L36" s="39"/>
      <c r="M36" s="39"/>
      <c r="N36" s="39" t="s">
        <v>142</v>
      </c>
      <c r="O36" s="46">
        <v>41639</v>
      </c>
      <c r="P36" s="39" t="s">
        <v>61</v>
      </c>
      <c r="Q36" s="39" t="s">
        <v>143</v>
      </c>
      <c r="R36" s="39"/>
      <c r="S36" s="39"/>
      <c r="T36" s="39"/>
      <c r="U36" s="39"/>
      <c r="V36" s="39"/>
      <c r="W36" s="39" t="s">
        <v>40</v>
      </c>
      <c r="X36" s="39" t="s">
        <v>144</v>
      </c>
      <c r="Y36" s="42">
        <v>1</v>
      </c>
      <c r="Z36" s="42">
        <v>5</v>
      </c>
    </row>
    <row r="37" spans="1:28" s="35" customFormat="1" ht="30" hidden="1" customHeight="1">
      <c r="A37" s="31"/>
      <c r="B37" s="17">
        <v>2</v>
      </c>
      <c r="C37" s="17" t="s">
        <v>145</v>
      </c>
      <c r="D37" s="17">
        <f>+D38+D44+D52+D57+D61+D69+D74+D81+D89+D96</f>
        <v>53</v>
      </c>
      <c r="E37" s="17">
        <f>+E38+E44+E52+E57+E61+E69+E74+E81+E89+E96</f>
        <v>53</v>
      </c>
      <c r="F37" s="33">
        <v>14478.7</v>
      </c>
      <c r="G37" s="33">
        <v>12598.5</v>
      </c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49"/>
      <c r="S37" s="49"/>
      <c r="T37" s="49"/>
      <c r="U37" s="49"/>
      <c r="V37" s="49"/>
      <c r="W37" s="49"/>
      <c r="X37" s="49"/>
      <c r="Y37" s="37">
        <v>1</v>
      </c>
    </row>
    <row r="38" spans="1:28" s="35" customFormat="1" ht="30" hidden="1" customHeight="1">
      <c r="A38" s="31"/>
      <c r="B38" s="17" t="s">
        <v>146</v>
      </c>
      <c r="C38" s="17" t="s">
        <v>147</v>
      </c>
      <c r="D38" s="17">
        <f>+E38</f>
        <v>5</v>
      </c>
      <c r="E38" s="17">
        <f>SUM(E39:E43)</f>
        <v>5</v>
      </c>
      <c r="F38" s="33">
        <f t="shared" ref="F38:G38" si="2">SUM(F39:F43)</f>
        <v>1411</v>
      </c>
      <c r="G38" s="33">
        <f t="shared" si="2"/>
        <v>1440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49"/>
      <c r="S38" s="49"/>
      <c r="T38" s="49"/>
      <c r="U38" s="49"/>
      <c r="V38" s="49"/>
      <c r="W38" s="49"/>
      <c r="X38" s="49"/>
      <c r="Y38" s="37">
        <v>1</v>
      </c>
    </row>
    <row r="39" spans="1:28" s="41" customFormat="1" ht="63.75" hidden="1" customHeight="1">
      <c r="A39" s="38">
        <f>+A36+1</f>
        <v>23</v>
      </c>
      <c r="B39" s="39" t="s">
        <v>148</v>
      </c>
      <c r="C39" s="39" t="s">
        <v>149</v>
      </c>
      <c r="D39" s="39" t="s">
        <v>150</v>
      </c>
      <c r="E39" s="39">
        <v>1</v>
      </c>
      <c r="F39" s="40">
        <v>833</v>
      </c>
      <c r="G39" s="40">
        <v>833</v>
      </c>
      <c r="H39" s="39"/>
      <c r="I39" s="39"/>
      <c r="J39" s="39"/>
      <c r="K39" s="39"/>
      <c r="L39" s="39"/>
      <c r="M39" s="39"/>
      <c r="N39" s="39"/>
      <c r="O39" s="39"/>
      <c r="P39" s="39" t="s">
        <v>61</v>
      </c>
      <c r="Q39" s="39" t="s">
        <v>39</v>
      </c>
      <c r="R39" s="50"/>
      <c r="S39" s="50"/>
      <c r="T39" s="50"/>
      <c r="U39" s="50"/>
      <c r="V39" s="50"/>
      <c r="W39" s="39" t="s">
        <v>40</v>
      </c>
      <c r="X39" s="51" t="s">
        <v>151</v>
      </c>
    </row>
    <row r="40" spans="1:28" s="41" customFormat="1" ht="77.25" hidden="1" customHeight="1">
      <c r="A40" s="38">
        <f>+A39+1</f>
        <v>24</v>
      </c>
      <c r="B40" s="39" t="s">
        <v>152</v>
      </c>
      <c r="C40" s="39" t="s">
        <v>153</v>
      </c>
      <c r="D40" s="39" t="s">
        <v>154</v>
      </c>
      <c r="E40" s="39">
        <v>1</v>
      </c>
      <c r="F40" s="40">
        <v>196.4</v>
      </c>
      <c r="G40" s="40">
        <v>312</v>
      </c>
      <c r="H40" s="39" t="s">
        <v>155</v>
      </c>
      <c r="I40" s="39" t="s">
        <v>103</v>
      </c>
      <c r="J40" s="39"/>
      <c r="K40" s="39"/>
      <c r="L40" s="39"/>
      <c r="M40" s="39"/>
      <c r="N40" s="39" t="s">
        <v>156</v>
      </c>
      <c r="O40" s="39" t="s">
        <v>81</v>
      </c>
      <c r="P40" s="39" t="s">
        <v>61</v>
      </c>
      <c r="Q40" s="39" t="s">
        <v>39</v>
      </c>
      <c r="R40" s="50"/>
      <c r="S40" s="50"/>
      <c r="T40" s="50"/>
      <c r="U40" s="50"/>
      <c r="V40" s="50"/>
      <c r="W40" s="39" t="s">
        <v>40</v>
      </c>
      <c r="X40" s="52" t="s">
        <v>157</v>
      </c>
      <c r="Y40" s="42">
        <v>1</v>
      </c>
      <c r="Z40" s="42">
        <v>29</v>
      </c>
    </row>
    <row r="41" spans="1:28" s="41" customFormat="1" ht="78.75" hidden="1" customHeight="1">
      <c r="A41" s="38">
        <f t="shared" ref="A41:A43" si="3">+A40+1</f>
        <v>25</v>
      </c>
      <c r="B41" s="39" t="s">
        <v>158</v>
      </c>
      <c r="C41" s="39" t="s">
        <v>159</v>
      </c>
      <c r="D41" s="39" t="s">
        <v>160</v>
      </c>
      <c r="E41" s="39">
        <v>1</v>
      </c>
      <c r="F41" s="40">
        <v>303.60000000000002</v>
      </c>
      <c r="G41" s="40">
        <v>217</v>
      </c>
      <c r="H41" s="39" t="s">
        <v>155</v>
      </c>
      <c r="I41" s="39" t="s">
        <v>103</v>
      </c>
      <c r="J41" s="39"/>
      <c r="K41" s="39"/>
      <c r="L41" s="39"/>
      <c r="M41" s="39"/>
      <c r="N41" s="39" t="s">
        <v>161</v>
      </c>
      <c r="O41" s="39" t="s">
        <v>81</v>
      </c>
      <c r="P41" s="39" t="s">
        <v>61</v>
      </c>
      <c r="Q41" s="39" t="s">
        <v>39</v>
      </c>
      <c r="R41" s="50"/>
      <c r="S41" s="50"/>
      <c r="T41" s="50"/>
      <c r="U41" s="50"/>
      <c r="V41" s="50"/>
      <c r="W41" s="39" t="s">
        <v>40</v>
      </c>
      <c r="X41" s="52" t="s">
        <v>159</v>
      </c>
      <c r="Y41" s="42">
        <v>1</v>
      </c>
      <c r="Z41" s="42">
        <v>30</v>
      </c>
    </row>
    <row r="42" spans="1:28" s="41" customFormat="1" ht="132.75" hidden="1" customHeight="1">
      <c r="A42" s="38">
        <f t="shared" si="3"/>
        <v>26</v>
      </c>
      <c r="B42" s="39" t="s">
        <v>162</v>
      </c>
      <c r="C42" s="39" t="s">
        <v>163</v>
      </c>
      <c r="D42" s="39" t="s">
        <v>164</v>
      </c>
      <c r="E42" s="39">
        <v>1</v>
      </c>
      <c r="F42" s="40">
        <v>41</v>
      </c>
      <c r="G42" s="40">
        <v>41</v>
      </c>
      <c r="H42" s="39"/>
      <c r="I42" s="39"/>
      <c r="J42" s="39"/>
      <c r="K42" s="39"/>
      <c r="L42" s="39"/>
      <c r="M42" s="39"/>
      <c r="N42" s="39"/>
      <c r="O42" s="39"/>
      <c r="P42" s="39" t="s">
        <v>165</v>
      </c>
      <c r="Q42" s="39" t="s">
        <v>166</v>
      </c>
      <c r="R42" s="50"/>
      <c r="S42" s="50"/>
      <c r="T42" s="50"/>
      <c r="U42" s="50"/>
      <c r="V42" s="50"/>
      <c r="W42" s="39" t="s">
        <v>40</v>
      </c>
      <c r="X42" s="53" t="s">
        <v>167</v>
      </c>
    </row>
    <row r="43" spans="1:28" s="41" customFormat="1" ht="125.25" hidden="1" customHeight="1">
      <c r="A43" s="38">
        <f t="shared" si="3"/>
        <v>27</v>
      </c>
      <c r="B43" s="39" t="s">
        <v>168</v>
      </c>
      <c r="C43" s="39" t="s">
        <v>169</v>
      </c>
      <c r="D43" s="39" t="s">
        <v>170</v>
      </c>
      <c r="E43" s="39">
        <v>1</v>
      </c>
      <c r="F43" s="40">
        <v>37</v>
      </c>
      <c r="G43" s="40">
        <v>37</v>
      </c>
      <c r="H43" s="39"/>
      <c r="I43" s="39"/>
      <c r="J43" s="39"/>
      <c r="K43" s="39"/>
      <c r="L43" s="39"/>
      <c r="M43" s="39"/>
      <c r="N43" s="39"/>
      <c r="O43" s="39"/>
      <c r="P43" s="39" t="s">
        <v>171</v>
      </c>
      <c r="Q43" s="39" t="s">
        <v>166</v>
      </c>
      <c r="R43" s="50"/>
      <c r="S43" s="50"/>
      <c r="T43" s="50"/>
      <c r="U43" s="50"/>
      <c r="V43" s="50"/>
      <c r="W43" s="39" t="s">
        <v>40</v>
      </c>
      <c r="X43" s="53" t="s">
        <v>167</v>
      </c>
    </row>
    <row r="44" spans="1:28" s="35" customFormat="1" ht="40.5" hidden="1" customHeight="1">
      <c r="A44" s="31"/>
      <c r="B44" s="17" t="s">
        <v>172</v>
      </c>
      <c r="C44" s="17" t="s">
        <v>173</v>
      </c>
      <c r="D44" s="17">
        <f>+E44</f>
        <v>7</v>
      </c>
      <c r="E44" s="17">
        <f>SUM(E45:E51)</f>
        <v>7</v>
      </c>
      <c r="F44" s="33">
        <f>SUM(F45:F51)</f>
        <v>4803.3</v>
      </c>
      <c r="G44" s="33">
        <f>SUM(G45:G51)</f>
        <v>720.2</v>
      </c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49"/>
      <c r="S44" s="49"/>
      <c r="T44" s="49"/>
      <c r="U44" s="49"/>
      <c r="V44" s="49"/>
      <c r="W44" s="49"/>
      <c r="X44" s="49"/>
      <c r="Y44" s="37">
        <v>1</v>
      </c>
    </row>
    <row r="45" spans="1:28" s="41" customFormat="1" ht="57" hidden="1" customHeight="1">
      <c r="A45" s="38">
        <f>+A43+1</f>
        <v>28</v>
      </c>
      <c r="B45" s="39" t="s">
        <v>174</v>
      </c>
      <c r="C45" s="39" t="s">
        <v>175</v>
      </c>
      <c r="D45" s="39" t="s">
        <v>176</v>
      </c>
      <c r="E45" s="39">
        <v>1</v>
      </c>
      <c r="F45" s="40">
        <v>502</v>
      </c>
      <c r="G45" s="40">
        <v>244</v>
      </c>
      <c r="H45" s="39" t="s">
        <v>57</v>
      </c>
      <c r="I45" s="45" t="s">
        <v>103</v>
      </c>
      <c r="J45" s="39"/>
      <c r="K45" s="39"/>
      <c r="L45" s="39"/>
      <c r="M45" s="39"/>
      <c r="N45" s="39" t="s">
        <v>177</v>
      </c>
      <c r="O45" s="45" t="s">
        <v>81</v>
      </c>
      <c r="P45" s="39" t="s">
        <v>61</v>
      </c>
      <c r="Q45" s="39" t="s">
        <v>39</v>
      </c>
      <c r="R45" s="39"/>
      <c r="S45" s="39"/>
      <c r="T45" s="39"/>
      <c r="U45" s="39"/>
      <c r="V45" s="39"/>
      <c r="W45" s="39" t="s">
        <v>40</v>
      </c>
      <c r="X45" s="39" t="s">
        <v>178</v>
      </c>
      <c r="Y45" s="54">
        <v>1</v>
      </c>
      <c r="Z45" s="55">
        <v>12</v>
      </c>
    </row>
    <row r="46" spans="1:28" s="41" customFormat="1" ht="111" hidden="1" customHeight="1">
      <c r="A46" s="38">
        <f>+A45+1</f>
        <v>29</v>
      </c>
      <c r="B46" s="39" t="s">
        <v>179</v>
      </c>
      <c r="C46" s="39" t="s">
        <v>153</v>
      </c>
      <c r="D46" s="39" t="s">
        <v>180</v>
      </c>
      <c r="E46" s="39">
        <v>1</v>
      </c>
      <c r="F46" s="40">
        <v>210.1</v>
      </c>
      <c r="G46" s="40">
        <v>183</v>
      </c>
      <c r="H46" s="39" t="s">
        <v>70</v>
      </c>
      <c r="I46" s="45" t="s">
        <v>38</v>
      </c>
      <c r="J46" s="39"/>
      <c r="K46" s="39"/>
      <c r="L46" s="39"/>
      <c r="M46" s="39"/>
      <c r="N46" s="39" t="s">
        <v>181</v>
      </c>
      <c r="O46" s="45" t="s">
        <v>60</v>
      </c>
      <c r="P46" s="39" t="s">
        <v>61</v>
      </c>
      <c r="Q46" s="39" t="s">
        <v>39</v>
      </c>
      <c r="R46" s="39"/>
      <c r="S46" s="39"/>
      <c r="T46" s="39"/>
      <c r="U46" s="39"/>
      <c r="V46" s="39"/>
      <c r="W46" s="39" t="s">
        <v>40</v>
      </c>
      <c r="X46" s="39" t="s">
        <v>182</v>
      </c>
      <c r="Y46" s="54"/>
      <c r="Z46" s="55"/>
      <c r="AA46" s="41">
        <v>1</v>
      </c>
      <c r="AB46" s="41">
        <v>20</v>
      </c>
    </row>
    <row r="47" spans="1:28" s="41" customFormat="1" ht="97.5" hidden="1" customHeight="1">
      <c r="A47" s="38">
        <f t="shared" ref="A47:A50" si="4">+A46+1</f>
        <v>30</v>
      </c>
      <c r="B47" s="39" t="s">
        <v>183</v>
      </c>
      <c r="C47" s="39" t="s">
        <v>159</v>
      </c>
      <c r="D47" s="39" t="s">
        <v>184</v>
      </c>
      <c r="E47" s="39">
        <v>1</v>
      </c>
      <c r="F47" s="40">
        <v>367</v>
      </c>
      <c r="G47" s="40">
        <v>120</v>
      </c>
      <c r="H47" s="39" t="s">
        <v>57</v>
      </c>
      <c r="I47" s="45" t="s">
        <v>103</v>
      </c>
      <c r="J47" s="39"/>
      <c r="K47" s="39"/>
      <c r="L47" s="39"/>
      <c r="M47" s="39"/>
      <c r="N47" s="39" t="s">
        <v>185</v>
      </c>
      <c r="O47" s="45" t="s">
        <v>81</v>
      </c>
      <c r="P47" s="39" t="s">
        <v>61</v>
      </c>
      <c r="Q47" s="39" t="s">
        <v>39</v>
      </c>
      <c r="R47" s="39"/>
      <c r="S47" s="39"/>
      <c r="T47" s="39"/>
      <c r="U47" s="39"/>
      <c r="V47" s="39"/>
      <c r="W47" s="39" t="s">
        <v>40</v>
      </c>
      <c r="X47" s="39"/>
      <c r="Y47" s="54">
        <v>1</v>
      </c>
      <c r="Z47" s="55">
        <v>13</v>
      </c>
    </row>
    <row r="48" spans="1:28" s="41" customFormat="1" ht="96.75" hidden="1" customHeight="1">
      <c r="A48" s="38">
        <f t="shared" si="4"/>
        <v>31</v>
      </c>
      <c r="B48" s="39" t="s">
        <v>186</v>
      </c>
      <c r="C48" s="39" t="s">
        <v>163</v>
      </c>
      <c r="D48" s="39" t="s">
        <v>187</v>
      </c>
      <c r="E48" s="39">
        <v>1</v>
      </c>
      <c r="F48" s="40">
        <v>32</v>
      </c>
      <c r="G48" s="40">
        <v>32</v>
      </c>
      <c r="H48" s="39" t="s">
        <v>57</v>
      </c>
      <c r="I48" s="45" t="s">
        <v>103</v>
      </c>
      <c r="J48" s="39"/>
      <c r="K48" s="39"/>
      <c r="L48" s="39"/>
      <c r="M48" s="39"/>
      <c r="N48" s="39" t="s">
        <v>188</v>
      </c>
      <c r="O48" s="45" t="s">
        <v>81</v>
      </c>
      <c r="P48" s="39" t="s">
        <v>61</v>
      </c>
      <c r="Q48" s="39" t="s">
        <v>39</v>
      </c>
      <c r="R48" s="39"/>
      <c r="S48" s="39"/>
      <c r="T48" s="39"/>
      <c r="U48" s="39"/>
      <c r="V48" s="39"/>
      <c r="W48" s="39" t="s">
        <v>40</v>
      </c>
      <c r="X48" s="39"/>
      <c r="Y48" s="54">
        <v>1</v>
      </c>
      <c r="Z48" s="55">
        <v>14</v>
      </c>
    </row>
    <row r="49" spans="1:28" s="41" customFormat="1" ht="89.25" hidden="1" customHeight="1">
      <c r="A49" s="38">
        <f t="shared" si="4"/>
        <v>32</v>
      </c>
      <c r="B49" s="39" t="s">
        <v>189</v>
      </c>
      <c r="C49" s="39" t="s">
        <v>169</v>
      </c>
      <c r="D49" s="39" t="s">
        <v>190</v>
      </c>
      <c r="E49" s="39">
        <v>1</v>
      </c>
      <c r="F49" s="40">
        <v>102.2</v>
      </c>
      <c r="G49" s="40">
        <v>102.2</v>
      </c>
      <c r="H49" s="39" t="s">
        <v>57</v>
      </c>
      <c r="I49" s="45" t="s">
        <v>103</v>
      </c>
      <c r="J49" s="39"/>
      <c r="K49" s="39"/>
      <c r="L49" s="39"/>
      <c r="M49" s="39"/>
      <c r="N49" s="39" t="s">
        <v>191</v>
      </c>
      <c r="O49" s="45" t="s">
        <v>81</v>
      </c>
      <c r="P49" s="39" t="s">
        <v>61</v>
      </c>
      <c r="Q49" s="39" t="s">
        <v>39</v>
      </c>
      <c r="R49" s="39"/>
      <c r="S49" s="39"/>
      <c r="T49" s="39"/>
      <c r="U49" s="39"/>
      <c r="V49" s="39"/>
      <c r="W49" s="39" t="s">
        <v>40</v>
      </c>
      <c r="X49" s="39"/>
      <c r="Y49" s="54">
        <v>1</v>
      </c>
      <c r="Z49" s="55">
        <v>15</v>
      </c>
    </row>
    <row r="50" spans="1:28" s="41" customFormat="1" ht="109.5" hidden="1" customHeight="1">
      <c r="A50" s="38">
        <f t="shared" si="4"/>
        <v>33</v>
      </c>
      <c r="B50" s="39" t="s">
        <v>192</v>
      </c>
      <c r="C50" s="39" t="s">
        <v>193</v>
      </c>
      <c r="D50" s="39" t="s">
        <v>194</v>
      </c>
      <c r="E50" s="39">
        <v>1</v>
      </c>
      <c r="F50" s="40">
        <v>87</v>
      </c>
      <c r="G50" s="40">
        <v>39</v>
      </c>
      <c r="H50" s="39" t="s">
        <v>13</v>
      </c>
      <c r="I50" s="45" t="s">
        <v>103</v>
      </c>
      <c r="J50" s="39"/>
      <c r="K50" s="39"/>
      <c r="L50" s="39"/>
      <c r="M50" s="39"/>
      <c r="N50" s="39" t="s">
        <v>195</v>
      </c>
      <c r="O50" s="45" t="s">
        <v>81</v>
      </c>
      <c r="P50" s="39" t="s">
        <v>61</v>
      </c>
      <c r="Q50" s="39" t="s">
        <v>39</v>
      </c>
      <c r="R50" s="39"/>
      <c r="S50" s="39"/>
      <c r="T50" s="39"/>
      <c r="U50" s="39"/>
      <c r="V50" s="39"/>
      <c r="W50" s="39" t="s">
        <v>40</v>
      </c>
      <c r="X50" s="39"/>
      <c r="Y50" s="54">
        <v>1</v>
      </c>
      <c r="Z50" s="55">
        <v>16</v>
      </c>
    </row>
    <row r="51" spans="1:28" s="41" customFormat="1" ht="116.25" hidden="1" customHeight="1">
      <c r="A51" s="38">
        <v>34</v>
      </c>
      <c r="B51" s="39" t="s">
        <v>196</v>
      </c>
      <c r="C51" s="39" t="s">
        <v>197</v>
      </c>
      <c r="D51" s="39" t="s">
        <v>198</v>
      </c>
      <c r="E51" s="39">
        <v>1</v>
      </c>
      <c r="F51" s="40">
        <v>3503</v>
      </c>
      <c r="G51" s="40"/>
      <c r="H51" s="39"/>
      <c r="I51" s="39"/>
      <c r="J51" s="39"/>
      <c r="K51" s="39"/>
      <c r="L51" s="39"/>
      <c r="M51" s="39"/>
      <c r="N51" s="39"/>
      <c r="O51" s="39"/>
      <c r="P51" s="39"/>
      <c r="Q51" s="39" t="s">
        <v>199</v>
      </c>
      <c r="R51" s="39"/>
      <c r="S51" s="39"/>
      <c r="T51" s="39"/>
      <c r="U51" s="39"/>
      <c r="V51" s="39"/>
      <c r="W51" s="39" t="s">
        <v>40</v>
      </c>
      <c r="X51" s="39" t="s">
        <v>200</v>
      </c>
      <c r="Y51" s="54"/>
      <c r="Z51" s="55"/>
    </row>
    <row r="52" spans="1:28" s="35" customFormat="1" ht="35.25" hidden="1" customHeight="1">
      <c r="A52" s="31"/>
      <c r="B52" s="17" t="s">
        <v>201</v>
      </c>
      <c r="C52" s="17" t="s">
        <v>202</v>
      </c>
      <c r="D52" s="17">
        <f>+E52</f>
        <v>4</v>
      </c>
      <c r="E52" s="17">
        <f>SUM(E53:E56)</f>
        <v>4</v>
      </c>
      <c r="F52" s="33">
        <f>SUM(F53:F56)</f>
        <v>1665.42</v>
      </c>
      <c r="G52" s="33">
        <f>SUM(G53:G56)</f>
        <v>1495.92</v>
      </c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56">
        <v>1</v>
      </c>
      <c r="Z52" s="57"/>
    </row>
    <row r="53" spans="1:28" s="41" customFormat="1" ht="79.5" hidden="1" customHeight="1">
      <c r="A53" s="38">
        <f>+A51+1</f>
        <v>35</v>
      </c>
      <c r="B53" s="39" t="s">
        <v>203</v>
      </c>
      <c r="C53" s="39" t="s">
        <v>204</v>
      </c>
      <c r="D53" s="39" t="s">
        <v>205</v>
      </c>
      <c r="E53" s="39">
        <v>1</v>
      </c>
      <c r="F53" s="40">
        <v>1488</v>
      </c>
      <c r="G53" s="40">
        <v>1318.5</v>
      </c>
      <c r="H53" s="39" t="s">
        <v>206</v>
      </c>
      <c r="I53" s="39" t="s">
        <v>38</v>
      </c>
      <c r="J53" s="39"/>
      <c r="K53" s="39"/>
      <c r="L53" s="39"/>
      <c r="M53" s="39"/>
      <c r="N53" s="39" t="s">
        <v>207</v>
      </c>
      <c r="O53" s="39" t="s">
        <v>60</v>
      </c>
      <c r="P53" s="39" t="s">
        <v>61</v>
      </c>
      <c r="Q53" s="39" t="s">
        <v>39</v>
      </c>
      <c r="R53" s="39"/>
      <c r="S53" s="39"/>
      <c r="T53" s="39"/>
      <c r="U53" s="39"/>
      <c r="V53" s="39"/>
      <c r="W53" s="39" t="s">
        <v>40</v>
      </c>
      <c r="X53" s="58" t="s">
        <v>208</v>
      </c>
      <c r="Y53" s="54"/>
      <c r="Z53" s="55"/>
      <c r="AA53" s="41">
        <v>1</v>
      </c>
      <c r="AB53" s="41">
        <v>9</v>
      </c>
    </row>
    <row r="54" spans="1:28" s="41" customFormat="1" ht="59.25" hidden="1" customHeight="1">
      <c r="A54" s="38">
        <f>+A53+1</f>
        <v>36</v>
      </c>
      <c r="B54" s="39" t="s">
        <v>209</v>
      </c>
      <c r="C54" s="39" t="s">
        <v>163</v>
      </c>
      <c r="D54" s="39" t="s">
        <v>210</v>
      </c>
      <c r="E54" s="39">
        <v>1</v>
      </c>
      <c r="F54" s="40">
        <v>71</v>
      </c>
      <c r="G54" s="40">
        <v>71</v>
      </c>
      <c r="H54" s="39"/>
      <c r="I54" s="39"/>
      <c r="J54" s="39"/>
      <c r="K54" s="39"/>
      <c r="L54" s="39"/>
      <c r="M54" s="39"/>
      <c r="N54" s="39"/>
      <c r="O54" s="39"/>
      <c r="P54" s="39" t="s">
        <v>61</v>
      </c>
      <c r="Q54" s="39" t="s">
        <v>39</v>
      </c>
      <c r="R54" s="39"/>
      <c r="S54" s="39"/>
      <c r="T54" s="39"/>
      <c r="U54" s="39"/>
      <c r="V54" s="39"/>
      <c r="W54" s="39" t="s">
        <v>40</v>
      </c>
      <c r="X54" s="39" t="s">
        <v>211</v>
      </c>
      <c r="Y54" s="54"/>
      <c r="Z54" s="55"/>
    </row>
    <row r="55" spans="1:28" s="41" customFormat="1" ht="95.25" hidden="1" customHeight="1">
      <c r="A55" s="38">
        <f t="shared" ref="A55:A56" si="5">+A54+1</f>
        <v>37</v>
      </c>
      <c r="B55" s="39" t="s">
        <v>212</v>
      </c>
      <c r="C55" s="39" t="s">
        <v>169</v>
      </c>
      <c r="D55" s="39" t="s">
        <v>213</v>
      </c>
      <c r="E55" s="39">
        <v>1</v>
      </c>
      <c r="F55" s="40">
        <v>89</v>
      </c>
      <c r="G55" s="40">
        <v>89</v>
      </c>
      <c r="H55" s="39" t="s">
        <v>206</v>
      </c>
      <c r="I55" s="39" t="s">
        <v>38</v>
      </c>
      <c r="J55" s="39" t="s">
        <v>214</v>
      </c>
      <c r="K55" s="46">
        <v>38707</v>
      </c>
      <c r="L55" s="39"/>
      <c r="M55" s="39"/>
      <c r="N55" s="39" t="s">
        <v>215</v>
      </c>
      <c r="O55" s="39" t="s">
        <v>60</v>
      </c>
      <c r="P55" s="39" t="s">
        <v>61</v>
      </c>
      <c r="Q55" s="39" t="s">
        <v>39</v>
      </c>
      <c r="R55" s="39"/>
      <c r="S55" s="39"/>
      <c r="T55" s="39"/>
      <c r="U55" s="39"/>
      <c r="V55" s="39"/>
      <c r="W55" s="39" t="s">
        <v>40</v>
      </c>
      <c r="X55" s="39" t="s">
        <v>216</v>
      </c>
      <c r="Y55" s="54"/>
      <c r="Z55" s="55"/>
      <c r="AA55" s="41">
        <v>1</v>
      </c>
      <c r="AB55" s="41">
        <v>11</v>
      </c>
    </row>
    <row r="56" spans="1:28" s="41" customFormat="1" ht="89.25" hidden="1" customHeight="1">
      <c r="A56" s="38">
        <f t="shared" si="5"/>
        <v>38</v>
      </c>
      <c r="B56" s="39" t="s">
        <v>217</v>
      </c>
      <c r="C56" s="39" t="s">
        <v>218</v>
      </c>
      <c r="D56" s="39" t="s">
        <v>219</v>
      </c>
      <c r="E56" s="39">
        <v>1</v>
      </c>
      <c r="F56" s="40">
        <v>17.420000000000002</v>
      </c>
      <c r="G56" s="40">
        <v>17.420000000000002</v>
      </c>
      <c r="H56" s="39"/>
      <c r="I56" s="39" t="s">
        <v>220</v>
      </c>
      <c r="J56" s="39"/>
      <c r="K56" s="39"/>
      <c r="L56" s="39"/>
      <c r="M56" s="39"/>
      <c r="N56" s="39"/>
      <c r="O56" s="39"/>
      <c r="P56" s="39" t="s">
        <v>61</v>
      </c>
      <c r="Q56" s="39" t="s">
        <v>39</v>
      </c>
      <c r="R56" s="39"/>
      <c r="S56" s="39"/>
      <c r="T56" s="39"/>
      <c r="U56" s="39"/>
      <c r="V56" s="39"/>
      <c r="W56" s="39" t="s">
        <v>40</v>
      </c>
      <c r="X56" s="39"/>
      <c r="Y56" s="54"/>
      <c r="Z56" s="55"/>
    </row>
    <row r="57" spans="1:28" s="35" customFormat="1" ht="45.75" hidden="1" customHeight="1">
      <c r="A57" s="31"/>
      <c r="B57" s="17" t="s">
        <v>221</v>
      </c>
      <c r="C57" s="17" t="s">
        <v>222</v>
      </c>
      <c r="D57" s="17">
        <f>+E57</f>
        <v>3</v>
      </c>
      <c r="E57" s="17">
        <f>SUM(E58:E60)</f>
        <v>3</v>
      </c>
      <c r="F57" s="33">
        <f>SUM(F58:F60)</f>
        <v>1416.6999999999998</v>
      </c>
      <c r="G57" s="33">
        <f>SUM(G58:G60)</f>
        <v>1313</v>
      </c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56">
        <v>1</v>
      </c>
      <c r="Z57" s="57"/>
    </row>
    <row r="58" spans="1:28" s="41" customFormat="1" ht="81" hidden="1" customHeight="1">
      <c r="A58" s="38">
        <f>+A56+1</f>
        <v>39</v>
      </c>
      <c r="B58" s="39" t="s">
        <v>223</v>
      </c>
      <c r="C58" s="39" t="s">
        <v>224</v>
      </c>
      <c r="D58" s="39" t="s">
        <v>225</v>
      </c>
      <c r="E58" s="39">
        <v>1</v>
      </c>
      <c r="F58" s="40">
        <v>1126.0999999999999</v>
      </c>
      <c r="G58" s="40">
        <v>1218</v>
      </c>
      <c r="H58" s="39" t="s">
        <v>57</v>
      </c>
      <c r="I58" s="45" t="s">
        <v>103</v>
      </c>
      <c r="J58" s="39"/>
      <c r="K58" s="39"/>
      <c r="L58" s="39"/>
      <c r="M58" s="39"/>
      <c r="N58" s="39" t="s">
        <v>226</v>
      </c>
      <c r="O58" s="46">
        <v>41639</v>
      </c>
      <c r="P58" s="39" t="s">
        <v>61</v>
      </c>
      <c r="Q58" s="39" t="s">
        <v>39</v>
      </c>
      <c r="R58" s="39"/>
      <c r="S58" s="39"/>
      <c r="T58" s="39"/>
      <c r="U58" s="39"/>
      <c r="V58" s="39"/>
      <c r="W58" s="39" t="s">
        <v>40</v>
      </c>
      <c r="X58" s="39"/>
      <c r="Y58" s="54">
        <v>1</v>
      </c>
      <c r="Z58" s="55">
        <v>24</v>
      </c>
    </row>
    <row r="59" spans="1:28" s="41" customFormat="1" ht="81" hidden="1" customHeight="1">
      <c r="A59" s="38">
        <f>+A58+1</f>
        <v>40</v>
      </c>
      <c r="B59" s="39" t="s">
        <v>227</v>
      </c>
      <c r="C59" s="39" t="s">
        <v>228</v>
      </c>
      <c r="D59" s="39" t="s">
        <v>229</v>
      </c>
      <c r="E59" s="39">
        <v>1</v>
      </c>
      <c r="F59" s="40">
        <v>252.6</v>
      </c>
      <c r="G59" s="40">
        <v>57</v>
      </c>
      <c r="H59" s="39" t="s">
        <v>57</v>
      </c>
      <c r="I59" s="45" t="s">
        <v>103</v>
      </c>
      <c r="J59" s="39"/>
      <c r="K59" s="39"/>
      <c r="L59" s="39"/>
      <c r="M59" s="39"/>
      <c r="N59" s="39" t="s">
        <v>230</v>
      </c>
      <c r="O59" s="46">
        <v>41639</v>
      </c>
      <c r="P59" s="39" t="s">
        <v>61</v>
      </c>
      <c r="Q59" s="39" t="s">
        <v>39</v>
      </c>
      <c r="R59" s="39"/>
      <c r="S59" s="39"/>
      <c r="T59" s="39"/>
      <c r="U59" s="39"/>
      <c r="V59" s="39"/>
      <c r="W59" s="39" t="s">
        <v>40</v>
      </c>
      <c r="X59" s="39"/>
      <c r="Y59" s="54">
        <v>1</v>
      </c>
      <c r="Z59" s="55">
        <v>26</v>
      </c>
    </row>
    <row r="60" spans="1:28" s="41" customFormat="1" ht="81" hidden="1" customHeight="1">
      <c r="A60" s="38">
        <f>+A59+1</f>
        <v>41</v>
      </c>
      <c r="B60" s="39" t="s">
        <v>231</v>
      </c>
      <c r="C60" s="39" t="s">
        <v>232</v>
      </c>
      <c r="D60" s="39" t="s">
        <v>233</v>
      </c>
      <c r="E60" s="39">
        <v>1</v>
      </c>
      <c r="F60" s="40">
        <v>38</v>
      </c>
      <c r="G60" s="40">
        <v>38</v>
      </c>
      <c r="H60" s="39"/>
      <c r="I60" s="39"/>
      <c r="J60" s="39"/>
      <c r="K60" s="39"/>
      <c r="L60" s="39"/>
      <c r="M60" s="39"/>
      <c r="N60" s="39"/>
      <c r="O60" s="39"/>
      <c r="P60" s="39" t="s">
        <v>61</v>
      </c>
      <c r="Q60" s="39" t="s">
        <v>39</v>
      </c>
      <c r="R60" s="39"/>
      <c r="S60" s="39"/>
      <c r="T60" s="39"/>
      <c r="U60" s="39"/>
      <c r="V60" s="39"/>
      <c r="W60" s="39" t="s">
        <v>40</v>
      </c>
      <c r="X60" s="39"/>
      <c r="Y60" s="54">
        <v>1</v>
      </c>
      <c r="Z60" s="55">
        <v>27</v>
      </c>
    </row>
    <row r="61" spans="1:28" s="35" customFormat="1" ht="51" hidden="1" customHeight="1">
      <c r="A61" s="31"/>
      <c r="B61" s="17" t="s">
        <v>234</v>
      </c>
      <c r="C61" s="17" t="s">
        <v>235</v>
      </c>
      <c r="D61" s="17">
        <f>+E61</f>
        <v>7</v>
      </c>
      <c r="E61" s="17">
        <f>SUM(E62:E68)</f>
        <v>7</v>
      </c>
      <c r="F61" s="33">
        <f>SUM(F62:F68)</f>
        <v>1943.5</v>
      </c>
      <c r="G61" s="33">
        <f>SUM(G62:G68)</f>
        <v>1794</v>
      </c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56">
        <v>1</v>
      </c>
      <c r="Z61" s="57"/>
    </row>
    <row r="62" spans="1:28" s="41" customFormat="1" ht="64.5" hidden="1" customHeight="1">
      <c r="A62" s="38">
        <f>+A60+1</f>
        <v>42</v>
      </c>
      <c r="B62" s="39" t="s">
        <v>236</v>
      </c>
      <c r="C62" s="39" t="s">
        <v>237</v>
      </c>
      <c r="D62" s="39" t="s">
        <v>238</v>
      </c>
      <c r="E62" s="39">
        <v>1</v>
      </c>
      <c r="F62" s="40">
        <v>1205.7</v>
      </c>
      <c r="G62" s="40">
        <v>845</v>
      </c>
      <c r="H62" s="39" t="s">
        <v>70</v>
      </c>
      <c r="I62" s="39" t="s">
        <v>38</v>
      </c>
      <c r="J62" s="39"/>
      <c r="K62" s="39"/>
      <c r="L62" s="39"/>
      <c r="M62" s="39"/>
      <c r="N62" s="39" t="s">
        <v>239</v>
      </c>
      <c r="O62" s="46">
        <v>42633</v>
      </c>
      <c r="P62" s="39" t="s">
        <v>61</v>
      </c>
      <c r="Q62" s="39" t="s">
        <v>39</v>
      </c>
      <c r="R62" s="39"/>
      <c r="S62" s="39"/>
      <c r="T62" s="39"/>
      <c r="U62" s="39"/>
      <c r="V62" s="39"/>
      <c r="W62" s="39" t="s">
        <v>40</v>
      </c>
      <c r="X62" s="39"/>
      <c r="Y62" s="54"/>
      <c r="Z62" s="55"/>
      <c r="AA62" s="41">
        <v>1</v>
      </c>
      <c r="AB62" s="41">
        <v>13</v>
      </c>
    </row>
    <row r="63" spans="1:28" s="41" customFormat="1" ht="208.5" hidden="1" customHeight="1">
      <c r="A63" s="38">
        <f>+A62+1</f>
        <v>43</v>
      </c>
      <c r="B63" s="39" t="s">
        <v>240</v>
      </c>
      <c r="C63" s="39" t="s">
        <v>241</v>
      </c>
      <c r="D63" s="39" t="s">
        <v>242</v>
      </c>
      <c r="E63" s="39">
        <v>1</v>
      </c>
      <c r="F63" s="40">
        <v>184</v>
      </c>
      <c r="G63" s="40">
        <v>398</v>
      </c>
      <c r="H63" s="39" t="s">
        <v>243</v>
      </c>
      <c r="I63" s="39" t="s">
        <v>244</v>
      </c>
      <c r="J63" s="39"/>
      <c r="K63" s="39"/>
      <c r="L63" s="39"/>
      <c r="M63" s="39"/>
      <c r="N63" s="39"/>
      <c r="O63" s="39"/>
      <c r="P63" s="39" t="s">
        <v>245</v>
      </c>
      <c r="Q63" s="39" t="s">
        <v>246</v>
      </c>
      <c r="R63" s="39"/>
      <c r="S63" s="39"/>
      <c r="T63" s="39"/>
      <c r="U63" s="39"/>
      <c r="V63" s="39"/>
      <c r="W63" s="39" t="s">
        <v>40</v>
      </c>
      <c r="X63" s="39" t="s">
        <v>247</v>
      </c>
      <c r="Y63" s="54"/>
      <c r="Z63" s="55"/>
    </row>
    <row r="64" spans="1:28" s="41" customFormat="1" ht="141" hidden="1" customHeight="1">
      <c r="A64" s="38">
        <f t="shared" ref="A64:A68" si="6">+A63+1</f>
        <v>44</v>
      </c>
      <c r="B64" s="39" t="s">
        <v>248</v>
      </c>
      <c r="C64" s="39" t="s">
        <v>241</v>
      </c>
      <c r="D64" s="39" t="s">
        <v>249</v>
      </c>
      <c r="E64" s="39">
        <v>1</v>
      </c>
      <c r="F64" s="40">
        <v>380</v>
      </c>
      <c r="G64" s="40">
        <v>380</v>
      </c>
      <c r="H64" s="39" t="s">
        <v>250</v>
      </c>
      <c r="I64" s="39" t="s">
        <v>244</v>
      </c>
      <c r="J64" s="39"/>
      <c r="K64" s="39"/>
      <c r="L64" s="39"/>
      <c r="M64" s="39"/>
      <c r="N64" s="39"/>
      <c r="O64" s="39"/>
      <c r="P64" s="39" t="s">
        <v>251</v>
      </c>
      <c r="Q64" s="39" t="s">
        <v>39</v>
      </c>
      <c r="R64" s="39"/>
      <c r="S64" s="39"/>
      <c r="T64" s="39"/>
      <c r="U64" s="39"/>
      <c r="V64" s="39"/>
      <c r="W64" s="39" t="s">
        <v>40</v>
      </c>
      <c r="X64" s="39" t="s">
        <v>252</v>
      </c>
      <c r="Y64" s="54"/>
      <c r="Z64" s="55"/>
    </row>
    <row r="65" spans="1:30" s="41" customFormat="1" ht="98.25" hidden="1" customHeight="1">
      <c r="A65" s="38">
        <f t="shared" si="6"/>
        <v>45</v>
      </c>
      <c r="B65" s="39" t="s">
        <v>253</v>
      </c>
      <c r="C65" s="39" t="s">
        <v>159</v>
      </c>
      <c r="D65" s="39" t="s">
        <v>254</v>
      </c>
      <c r="E65" s="39">
        <v>1</v>
      </c>
      <c r="F65" s="40">
        <v>38</v>
      </c>
      <c r="G65" s="40">
        <v>38</v>
      </c>
      <c r="H65" s="39"/>
      <c r="I65" s="39"/>
      <c r="J65" s="39"/>
      <c r="K65" s="39"/>
      <c r="L65" s="39"/>
      <c r="M65" s="39"/>
      <c r="N65" s="39"/>
      <c r="O65" s="39"/>
      <c r="P65" s="39" t="s">
        <v>61</v>
      </c>
      <c r="Q65" s="39" t="s">
        <v>39</v>
      </c>
      <c r="R65" s="39"/>
      <c r="S65" s="39"/>
      <c r="T65" s="39"/>
      <c r="U65" s="39"/>
      <c r="V65" s="39"/>
      <c r="W65" s="39" t="s">
        <v>40</v>
      </c>
      <c r="X65" s="39" t="s">
        <v>255</v>
      </c>
      <c r="Y65" s="54"/>
      <c r="Z65" s="55"/>
    </row>
    <row r="66" spans="1:30" s="41" customFormat="1" ht="99.75" hidden="1" customHeight="1">
      <c r="A66" s="38">
        <f t="shared" si="6"/>
        <v>46</v>
      </c>
      <c r="B66" s="39" t="s">
        <v>256</v>
      </c>
      <c r="C66" s="39" t="s">
        <v>257</v>
      </c>
      <c r="D66" s="39" t="s">
        <v>258</v>
      </c>
      <c r="E66" s="39">
        <v>1</v>
      </c>
      <c r="F66" s="40">
        <v>67</v>
      </c>
      <c r="G66" s="40">
        <v>67</v>
      </c>
      <c r="H66" s="39" t="s">
        <v>70</v>
      </c>
      <c r="I66" s="39" t="s">
        <v>38</v>
      </c>
      <c r="J66" s="39"/>
      <c r="K66" s="39"/>
      <c r="L66" s="39"/>
      <c r="M66" s="39"/>
      <c r="N66" s="39" t="s">
        <v>259</v>
      </c>
      <c r="O66" s="39" t="s">
        <v>260</v>
      </c>
      <c r="P66" s="39" t="s">
        <v>61</v>
      </c>
      <c r="Q66" s="39" t="s">
        <v>39</v>
      </c>
      <c r="R66" s="39"/>
      <c r="S66" s="39"/>
      <c r="T66" s="39"/>
      <c r="U66" s="39"/>
      <c r="V66" s="39"/>
      <c r="W66" s="39" t="s">
        <v>40</v>
      </c>
      <c r="X66" s="39"/>
      <c r="Y66" s="54"/>
      <c r="Z66" s="55"/>
      <c r="AA66" s="41">
        <v>1</v>
      </c>
      <c r="AB66" s="41">
        <v>15</v>
      </c>
    </row>
    <row r="67" spans="1:30" s="41" customFormat="1" ht="96" hidden="1" customHeight="1">
      <c r="A67" s="38">
        <f t="shared" si="6"/>
        <v>47</v>
      </c>
      <c r="B67" s="39" t="s">
        <v>261</v>
      </c>
      <c r="C67" s="39" t="s">
        <v>262</v>
      </c>
      <c r="D67" s="39" t="s">
        <v>263</v>
      </c>
      <c r="E67" s="39">
        <v>1</v>
      </c>
      <c r="F67" s="40">
        <v>34.799999999999997</v>
      </c>
      <c r="G67" s="40">
        <v>32</v>
      </c>
      <c r="H67" s="39" t="s">
        <v>70</v>
      </c>
      <c r="I67" s="39" t="s">
        <v>38</v>
      </c>
      <c r="J67" s="39"/>
      <c r="K67" s="39"/>
      <c r="L67" s="39"/>
      <c r="M67" s="39"/>
      <c r="N67" s="39" t="s">
        <v>264</v>
      </c>
      <c r="O67" s="39" t="s">
        <v>265</v>
      </c>
      <c r="P67" s="39" t="s">
        <v>61</v>
      </c>
      <c r="Q67" s="39" t="s">
        <v>39</v>
      </c>
      <c r="R67" s="39"/>
      <c r="S67" s="39"/>
      <c r="T67" s="39"/>
      <c r="U67" s="39"/>
      <c r="V67" s="39"/>
      <c r="W67" s="39" t="s">
        <v>40</v>
      </c>
      <c r="X67" s="39"/>
      <c r="Y67" s="54"/>
      <c r="Z67" s="55"/>
      <c r="AA67" s="41">
        <v>1</v>
      </c>
      <c r="AB67" s="41">
        <v>16</v>
      </c>
    </row>
    <row r="68" spans="1:30" s="41" customFormat="1" ht="95.25" hidden="1" customHeight="1">
      <c r="A68" s="38">
        <f t="shared" si="6"/>
        <v>48</v>
      </c>
      <c r="B68" s="39" t="s">
        <v>266</v>
      </c>
      <c r="C68" s="39" t="s">
        <v>267</v>
      </c>
      <c r="D68" s="39" t="s">
        <v>268</v>
      </c>
      <c r="E68" s="39">
        <v>1</v>
      </c>
      <c r="F68" s="40">
        <v>34</v>
      </c>
      <c r="G68" s="40">
        <v>34</v>
      </c>
      <c r="H68" s="39" t="s">
        <v>70</v>
      </c>
      <c r="I68" s="39" t="s">
        <v>38</v>
      </c>
      <c r="J68" s="39"/>
      <c r="K68" s="39"/>
      <c r="L68" s="39"/>
      <c r="M68" s="39"/>
      <c r="N68" s="39" t="s">
        <v>269</v>
      </c>
      <c r="O68" s="39" t="s">
        <v>265</v>
      </c>
      <c r="P68" s="39" t="s">
        <v>61</v>
      </c>
      <c r="Q68" s="39" t="s">
        <v>39</v>
      </c>
      <c r="R68" s="39"/>
      <c r="S68" s="39"/>
      <c r="T68" s="39"/>
      <c r="U68" s="39"/>
      <c r="V68" s="39"/>
      <c r="W68" s="39" t="s">
        <v>40</v>
      </c>
      <c r="X68" s="39"/>
      <c r="Y68" s="54"/>
      <c r="Z68" s="55"/>
      <c r="AA68" s="41">
        <v>1</v>
      </c>
      <c r="AB68" s="41">
        <v>17</v>
      </c>
    </row>
    <row r="69" spans="1:30" s="35" customFormat="1" ht="38.25" hidden="1" customHeight="1">
      <c r="A69" s="31"/>
      <c r="B69" s="17" t="s">
        <v>270</v>
      </c>
      <c r="C69" s="17" t="s">
        <v>271</v>
      </c>
      <c r="D69" s="17">
        <f>+E69</f>
        <v>4</v>
      </c>
      <c r="E69" s="17">
        <f>SUM(E70:E73)</f>
        <v>4</v>
      </c>
      <c r="F69" s="33">
        <f>SUM(F70:F73)</f>
        <v>857</v>
      </c>
      <c r="G69" s="33">
        <f t="shared" ref="G69" si="7">SUM(G70:G73)</f>
        <v>926</v>
      </c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56">
        <v>1</v>
      </c>
      <c r="Z69" s="57"/>
    </row>
    <row r="70" spans="1:30" s="41" customFormat="1" ht="78" hidden="1" customHeight="1">
      <c r="A70" s="38">
        <f>+A68+1</f>
        <v>49</v>
      </c>
      <c r="B70" s="39" t="s">
        <v>272</v>
      </c>
      <c r="C70" s="39" t="s">
        <v>273</v>
      </c>
      <c r="D70" s="39" t="s">
        <v>274</v>
      </c>
      <c r="E70" s="39">
        <v>1</v>
      </c>
      <c r="F70" s="40">
        <v>700.9</v>
      </c>
      <c r="G70" s="40">
        <v>648</v>
      </c>
      <c r="H70" s="39" t="s">
        <v>70</v>
      </c>
      <c r="I70" s="39" t="s">
        <v>38</v>
      </c>
      <c r="J70" s="39"/>
      <c r="K70" s="39"/>
      <c r="L70" s="39"/>
      <c r="M70" s="39"/>
      <c r="N70" s="39" t="s">
        <v>275</v>
      </c>
      <c r="O70" s="39" t="s">
        <v>265</v>
      </c>
      <c r="P70" s="39" t="s">
        <v>61</v>
      </c>
      <c r="Q70" s="39" t="s">
        <v>39</v>
      </c>
      <c r="R70" s="39"/>
      <c r="S70" s="39"/>
      <c r="T70" s="39"/>
      <c r="U70" s="39"/>
      <c r="V70" s="39"/>
      <c r="W70" s="39" t="s">
        <v>40</v>
      </c>
      <c r="X70" s="39"/>
      <c r="Y70" s="54"/>
      <c r="Z70" s="55"/>
      <c r="AA70" s="41">
        <v>1</v>
      </c>
      <c r="AB70" s="41">
        <v>2</v>
      </c>
    </row>
    <row r="71" spans="1:30" s="41" customFormat="1" ht="78" hidden="1" customHeight="1">
      <c r="A71" s="38">
        <f>+A70+1</f>
        <v>50</v>
      </c>
      <c r="B71" s="39" t="s">
        <v>276</v>
      </c>
      <c r="C71" s="39" t="s">
        <v>277</v>
      </c>
      <c r="D71" s="39" t="s">
        <v>278</v>
      </c>
      <c r="E71" s="39">
        <v>1</v>
      </c>
      <c r="F71" s="40">
        <v>80</v>
      </c>
      <c r="G71" s="40">
        <v>140</v>
      </c>
      <c r="H71" s="39" t="s">
        <v>70</v>
      </c>
      <c r="I71" s="39" t="s">
        <v>38</v>
      </c>
      <c r="J71" s="39"/>
      <c r="K71" s="39"/>
      <c r="L71" s="39"/>
      <c r="M71" s="39"/>
      <c r="N71" s="39" t="s">
        <v>279</v>
      </c>
      <c r="O71" s="39" t="s">
        <v>265</v>
      </c>
      <c r="P71" s="39" t="s">
        <v>61</v>
      </c>
      <c r="Q71" s="39" t="s">
        <v>39</v>
      </c>
      <c r="R71" s="39"/>
      <c r="S71" s="39"/>
      <c r="T71" s="39"/>
      <c r="U71" s="39"/>
      <c r="V71" s="39"/>
      <c r="W71" s="39" t="s">
        <v>40</v>
      </c>
      <c r="X71" s="39"/>
      <c r="Y71" s="54"/>
      <c r="Z71" s="55"/>
      <c r="AA71" s="41">
        <v>1</v>
      </c>
      <c r="AB71" s="41">
        <v>4</v>
      </c>
    </row>
    <row r="72" spans="1:30" s="41" customFormat="1" ht="81.75" hidden="1" customHeight="1">
      <c r="A72" s="38">
        <f t="shared" ref="A72:A73" si="8">+A71+1</f>
        <v>51</v>
      </c>
      <c r="B72" s="39" t="s">
        <v>280</v>
      </c>
      <c r="C72" s="39" t="s">
        <v>281</v>
      </c>
      <c r="D72" s="39" t="s">
        <v>282</v>
      </c>
      <c r="E72" s="39">
        <v>1</v>
      </c>
      <c r="F72" s="40">
        <v>64</v>
      </c>
      <c r="G72" s="40">
        <v>128</v>
      </c>
      <c r="H72" s="39" t="s">
        <v>70</v>
      </c>
      <c r="I72" s="39" t="s">
        <v>38</v>
      </c>
      <c r="J72" s="39"/>
      <c r="K72" s="39"/>
      <c r="L72" s="39"/>
      <c r="M72" s="39"/>
      <c r="N72" s="39" t="s">
        <v>283</v>
      </c>
      <c r="O72" s="39" t="s">
        <v>265</v>
      </c>
      <c r="P72" s="39" t="s">
        <v>61</v>
      </c>
      <c r="Q72" s="39" t="s">
        <v>39</v>
      </c>
      <c r="R72" s="39"/>
      <c r="S72" s="39"/>
      <c r="T72" s="39"/>
      <c r="U72" s="39"/>
      <c r="V72" s="39"/>
      <c r="W72" s="39" t="s">
        <v>40</v>
      </c>
      <c r="X72" s="39" t="s">
        <v>284</v>
      </c>
      <c r="Y72" s="54"/>
      <c r="Z72" s="55"/>
      <c r="AA72" s="41">
        <v>1</v>
      </c>
      <c r="AB72" s="41">
        <v>3</v>
      </c>
    </row>
    <row r="73" spans="1:30" s="41" customFormat="1" ht="75.75" hidden="1" customHeight="1">
      <c r="A73" s="38">
        <f t="shared" si="8"/>
        <v>52</v>
      </c>
      <c r="B73" s="39" t="s">
        <v>285</v>
      </c>
      <c r="C73" s="39" t="s">
        <v>163</v>
      </c>
      <c r="D73" s="39" t="s">
        <v>286</v>
      </c>
      <c r="E73" s="39">
        <v>1</v>
      </c>
      <c r="F73" s="40">
        <v>12.1</v>
      </c>
      <c r="G73" s="40">
        <v>10</v>
      </c>
      <c r="H73" s="39"/>
      <c r="I73" s="39"/>
      <c r="J73" s="39" t="s">
        <v>287</v>
      </c>
      <c r="K73" s="39" t="s">
        <v>288</v>
      </c>
      <c r="L73" s="39"/>
      <c r="M73" s="39"/>
      <c r="N73" s="39" t="s">
        <v>289</v>
      </c>
      <c r="O73" s="39" t="s">
        <v>290</v>
      </c>
      <c r="P73" s="39" t="s">
        <v>61</v>
      </c>
      <c r="Q73" s="39" t="s">
        <v>39</v>
      </c>
      <c r="R73" s="39"/>
      <c r="S73" s="39"/>
      <c r="T73" s="39"/>
      <c r="U73" s="39"/>
      <c r="V73" s="39"/>
      <c r="W73" s="39" t="s">
        <v>40</v>
      </c>
      <c r="X73" s="39"/>
      <c r="Y73" s="54"/>
      <c r="Z73" s="55"/>
    </row>
    <row r="74" spans="1:30" s="35" customFormat="1" ht="41.25" hidden="1" customHeight="1">
      <c r="A74" s="31"/>
      <c r="B74" s="17" t="s">
        <v>291</v>
      </c>
      <c r="C74" s="17" t="s">
        <v>292</v>
      </c>
      <c r="D74" s="17">
        <f>+E74</f>
        <v>6</v>
      </c>
      <c r="E74" s="17">
        <f>SUM(E75:E80)</f>
        <v>6</v>
      </c>
      <c r="F74" s="33">
        <f t="shared" ref="F74:G74" si="9">SUM(F75:F80)</f>
        <v>2583.0300000000002</v>
      </c>
      <c r="G74" s="33">
        <f t="shared" si="9"/>
        <v>1234.78</v>
      </c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56">
        <v>1</v>
      </c>
      <c r="Z74" s="57"/>
    </row>
    <row r="75" spans="1:30" s="41" customFormat="1" ht="90.75" hidden="1" customHeight="1">
      <c r="A75" s="38">
        <f>+A73+1</f>
        <v>53</v>
      </c>
      <c r="B75" s="39" t="s">
        <v>293</v>
      </c>
      <c r="C75" s="39" t="s">
        <v>204</v>
      </c>
      <c r="D75" s="39" t="s">
        <v>294</v>
      </c>
      <c r="E75" s="39">
        <v>1</v>
      </c>
      <c r="F75" s="40">
        <v>2062</v>
      </c>
      <c r="G75" s="40">
        <f>369.84+193+150.91</f>
        <v>713.74999999999989</v>
      </c>
      <c r="H75" s="39" t="s">
        <v>57</v>
      </c>
      <c r="I75" s="39" t="s">
        <v>103</v>
      </c>
      <c r="J75" s="39"/>
      <c r="K75" s="39"/>
      <c r="L75" s="39"/>
      <c r="M75" s="39"/>
      <c r="N75" s="39" t="s">
        <v>295</v>
      </c>
      <c r="O75" s="39" t="s">
        <v>81</v>
      </c>
      <c r="P75" s="39" t="s">
        <v>61</v>
      </c>
      <c r="Q75" s="39" t="s">
        <v>39</v>
      </c>
      <c r="R75" s="39"/>
      <c r="S75" s="39"/>
      <c r="T75" s="39"/>
      <c r="U75" s="39"/>
      <c r="V75" s="39"/>
      <c r="W75" s="39" t="s">
        <v>40</v>
      </c>
      <c r="X75" s="39" t="s">
        <v>296</v>
      </c>
      <c r="Y75" s="59">
        <v>1</v>
      </c>
      <c r="Z75" s="60">
        <v>32</v>
      </c>
      <c r="AC75" s="41" t="s">
        <v>297</v>
      </c>
      <c r="AD75" s="61"/>
    </row>
    <row r="76" spans="1:30" s="41" customFormat="1" ht="89.25" hidden="1" customHeight="1">
      <c r="A76" s="38">
        <f>+A75+1</f>
        <v>54</v>
      </c>
      <c r="B76" s="39" t="s">
        <v>298</v>
      </c>
      <c r="C76" s="39" t="s">
        <v>159</v>
      </c>
      <c r="D76" s="39" t="s">
        <v>299</v>
      </c>
      <c r="E76" s="39">
        <v>1</v>
      </c>
      <c r="F76" s="40">
        <v>135.4</v>
      </c>
      <c r="G76" s="40">
        <v>135.4</v>
      </c>
      <c r="H76" s="39" t="s">
        <v>57</v>
      </c>
      <c r="I76" s="39" t="s">
        <v>103</v>
      </c>
      <c r="J76" s="39"/>
      <c r="K76" s="39"/>
      <c r="L76" s="39"/>
      <c r="M76" s="39"/>
      <c r="N76" s="39" t="s">
        <v>300</v>
      </c>
      <c r="O76" s="39" t="s">
        <v>81</v>
      </c>
      <c r="P76" s="39" t="s">
        <v>61</v>
      </c>
      <c r="Q76" s="39" t="s">
        <v>39</v>
      </c>
      <c r="R76" s="39"/>
      <c r="S76" s="39"/>
      <c r="T76" s="39"/>
      <c r="U76" s="39"/>
      <c r="V76" s="39"/>
      <c r="W76" s="39" t="s">
        <v>40</v>
      </c>
      <c r="X76" s="39" t="s">
        <v>296</v>
      </c>
      <c r="Y76" s="59">
        <v>1</v>
      </c>
      <c r="Z76" s="60">
        <v>34</v>
      </c>
    </row>
    <row r="77" spans="1:30" s="41" customFormat="1" ht="96" hidden="1" customHeight="1">
      <c r="A77" s="38">
        <f t="shared" ref="A77:A80" si="10">+A76+1</f>
        <v>55</v>
      </c>
      <c r="B77" s="39" t="s">
        <v>301</v>
      </c>
      <c r="C77" s="39" t="s">
        <v>257</v>
      </c>
      <c r="D77" s="39" t="s">
        <v>302</v>
      </c>
      <c r="E77" s="39">
        <v>1</v>
      </c>
      <c r="F77" s="40">
        <v>83.1</v>
      </c>
      <c r="G77" s="40">
        <v>83.1</v>
      </c>
      <c r="H77" s="39" t="s">
        <v>57</v>
      </c>
      <c r="I77" s="39" t="s">
        <v>103</v>
      </c>
      <c r="J77" s="39"/>
      <c r="K77" s="39"/>
      <c r="L77" s="39"/>
      <c r="M77" s="39"/>
      <c r="N77" s="39" t="s">
        <v>303</v>
      </c>
      <c r="O77" s="39" t="s">
        <v>81</v>
      </c>
      <c r="P77" s="39" t="s">
        <v>61</v>
      </c>
      <c r="Q77" s="39" t="s">
        <v>39</v>
      </c>
      <c r="R77" s="39"/>
      <c r="S77" s="39"/>
      <c r="T77" s="39"/>
      <c r="U77" s="39"/>
      <c r="V77" s="39"/>
      <c r="W77" s="39" t="s">
        <v>40</v>
      </c>
      <c r="X77" s="39"/>
      <c r="Y77" s="59">
        <v>1</v>
      </c>
      <c r="Z77" s="60">
        <v>35</v>
      </c>
    </row>
    <row r="78" spans="1:30" s="41" customFormat="1" ht="100.5" hidden="1" customHeight="1">
      <c r="A78" s="38">
        <f t="shared" si="10"/>
        <v>56</v>
      </c>
      <c r="B78" s="39" t="s">
        <v>304</v>
      </c>
      <c r="C78" s="39" t="s">
        <v>262</v>
      </c>
      <c r="D78" s="39" t="s">
        <v>305</v>
      </c>
      <c r="E78" s="39">
        <v>1</v>
      </c>
      <c r="F78" s="40">
        <v>189.3</v>
      </c>
      <c r="G78" s="40">
        <v>189.3</v>
      </c>
      <c r="H78" s="39" t="s">
        <v>57</v>
      </c>
      <c r="I78" s="39" t="s">
        <v>103</v>
      </c>
      <c r="J78" s="39"/>
      <c r="K78" s="39"/>
      <c r="L78" s="39"/>
      <c r="M78" s="39"/>
      <c r="N78" s="39" t="s">
        <v>306</v>
      </c>
      <c r="O78" s="39" t="s">
        <v>81</v>
      </c>
      <c r="P78" s="39" t="s">
        <v>61</v>
      </c>
      <c r="Q78" s="39" t="s">
        <v>39</v>
      </c>
      <c r="R78" s="39"/>
      <c r="S78" s="39"/>
      <c r="T78" s="39"/>
      <c r="U78" s="39"/>
      <c r="V78" s="39"/>
      <c r="W78" s="39" t="s">
        <v>40</v>
      </c>
      <c r="X78" s="39"/>
      <c r="Y78" s="42">
        <v>1</v>
      </c>
      <c r="Z78" s="42">
        <v>36</v>
      </c>
    </row>
    <row r="79" spans="1:30" s="41" customFormat="1" ht="82.5" hidden="1" customHeight="1">
      <c r="A79" s="38">
        <f t="shared" si="10"/>
        <v>57</v>
      </c>
      <c r="B79" s="39" t="s">
        <v>307</v>
      </c>
      <c r="C79" s="39" t="s">
        <v>218</v>
      </c>
      <c r="D79" s="39" t="s">
        <v>308</v>
      </c>
      <c r="E79" s="39">
        <v>1</v>
      </c>
      <c r="F79" s="40">
        <v>60</v>
      </c>
      <c r="G79" s="40">
        <v>60</v>
      </c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42"/>
      <c r="Z79" s="42"/>
    </row>
    <row r="80" spans="1:30" s="41" customFormat="1" ht="132.75" hidden="1" customHeight="1">
      <c r="A80" s="38">
        <f t="shared" si="10"/>
        <v>58</v>
      </c>
      <c r="B80" s="39" t="s">
        <v>309</v>
      </c>
      <c r="C80" s="39" t="s">
        <v>193</v>
      </c>
      <c r="D80" s="39" t="s">
        <v>310</v>
      </c>
      <c r="E80" s="39">
        <v>1</v>
      </c>
      <c r="F80" s="40">
        <v>53.23</v>
      </c>
      <c r="G80" s="40">
        <v>53.23</v>
      </c>
      <c r="H80" s="39"/>
      <c r="I80" s="39"/>
      <c r="J80" s="39" t="s">
        <v>311</v>
      </c>
      <c r="K80" s="39" t="s">
        <v>312</v>
      </c>
      <c r="L80" s="39"/>
      <c r="M80" s="39"/>
      <c r="N80" s="39"/>
      <c r="O80" s="39"/>
      <c r="P80" s="39" t="s">
        <v>313</v>
      </c>
      <c r="Q80" s="39" t="s">
        <v>166</v>
      </c>
      <c r="R80" s="39"/>
      <c r="S80" s="39"/>
      <c r="T80" s="39"/>
      <c r="U80" s="39"/>
      <c r="V80" s="39"/>
      <c r="W80" s="39" t="s">
        <v>40</v>
      </c>
      <c r="X80" s="39" t="s">
        <v>314</v>
      </c>
      <c r="Y80" s="54"/>
      <c r="Z80" s="55"/>
    </row>
    <row r="81" spans="1:29" s="35" customFormat="1" ht="36" hidden="1" customHeight="1">
      <c r="A81" s="31"/>
      <c r="B81" s="17" t="s">
        <v>315</v>
      </c>
      <c r="C81" s="17" t="s">
        <v>316</v>
      </c>
      <c r="D81" s="17">
        <f>+E81</f>
        <v>7</v>
      </c>
      <c r="E81" s="17">
        <f>SUM(E82:E88)</f>
        <v>7</v>
      </c>
      <c r="F81" s="33">
        <f t="shared" ref="F81:G81" si="11">SUM(F82:F88)</f>
        <v>2693.1</v>
      </c>
      <c r="G81" s="33">
        <f t="shared" si="11"/>
        <v>744.6</v>
      </c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56">
        <v>1</v>
      </c>
      <c r="Z81" s="57"/>
    </row>
    <row r="82" spans="1:29" s="41" customFormat="1" ht="57" hidden="1" customHeight="1">
      <c r="A82" s="38">
        <f>+A80+1</f>
        <v>59</v>
      </c>
      <c r="B82" s="39" t="s">
        <v>317</v>
      </c>
      <c r="C82" s="39" t="s">
        <v>318</v>
      </c>
      <c r="D82" s="39" t="s">
        <v>319</v>
      </c>
      <c r="E82" s="39">
        <v>1</v>
      </c>
      <c r="F82" s="40">
        <v>215.4</v>
      </c>
      <c r="G82" s="40">
        <v>493</v>
      </c>
      <c r="H82" s="39" t="s">
        <v>57</v>
      </c>
      <c r="I82" s="39" t="s">
        <v>103</v>
      </c>
      <c r="J82" s="39"/>
      <c r="K82" s="39"/>
      <c r="L82" s="39"/>
      <c r="M82" s="39"/>
      <c r="N82" s="39" t="s">
        <v>320</v>
      </c>
      <c r="O82" s="39" t="s">
        <v>81</v>
      </c>
      <c r="P82" s="39" t="s">
        <v>61</v>
      </c>
      <c r="Q82" s="39" t="s">
        <v>39</v>
      </c>
      <c r="R82" s="39"/>
      <c r="S82" s="39"/>
      <c r="T82" s="39"/>
      <c r="U82" s="39"/>
      <c r="V82" s="39"/>
      <c r="W82" s="39" t="s">
        <v>40</v>
      </c>
      <c r="X82" s="39" t="s">
        <v>281</v>
      </c>
      <c r="Y82" s="42">
        <v>1</v>
      </c>
      <c r="Z82" s="42">
        <v>18</v>
      </c>
    </row>
    <row r="83" spans="1:29" s="41" customFormat="1" ht="77.25" hidden="1" customHeight="1">
      <c r="A83" s="38">
        <f>+A82+1</f>
        <v>60</v>
      </c>
      <c r="B83" s="39" t="s">
        <v>321</v>
      </c>
      <c r="C83" s="39" t="s">
        <v>277</v>
      </c>
      <c r="D83" s="39" t="s">
        <v>322</v>
      </c>
      <c r="E83" s="39">
        <v>1</v>
      </c>
      <c r="F83" s="40">
        <v>53</v>
      </c>
      <c r="G83" s="40">
        <v>53</v>
      </c>
      <c r="H83" s="39" t="s">
        <v>57</v>
      </c>
      <c r="I83" s="39" t="s">
        <v>103</v>
      </c>
      <c r="J83" s="39" t="s">
        <v>323</v>
      </c>
      <c r="K83" s="45" t="s">
        <v>324</v>
      </c>
      <c r="L83" s="39"/>
      <c r="M83" s="39"/>
      <c r="N83" s="39" t="s">
        <v>325</v>
      </c>
      <c r="O83" s="39" t="s">
        <v>81</v>
      </c>
      <c r="P83" s="39" t="s">
        <v>61</v>
      </c>
      <c r="Q83" s="39" t="s">
        <v>39</v>
      </c>
      <c r="R83" s="39"/>
      <c r="S83" s="39"/>
      <c r="T83" s="39"/>
      <c r="U83" s="39"/>
      <c r="V83" s="39"/>
      <c r="W83" s="39" t="s">
        <v>40</v>
      </c>
      <c r="X83" s="39" t="s">
        <v>326</v>
      </c>
      <c r="Y83" s="42">
        <v>1</v>
      </c>
      <c r="Z83" s="42">
        <v>17</v>
      </c>
      <c r="AC83" s="62" t="s">
        <v>327</v>
      </c>
    </row>
    <row r="84" spans="1:29" s="41" customFormat="1" ht="65.25" hidden="1" customHeight="1">
      <c r="A84" s="38">
        <f t="shared" ref="A84:A88" si="12">+A83+1</f>
        <v>61</v>
      </c>
      <c r="B84" s="39" t="s">
        <v>328</v>
      </c>
      <c r="C84" s="39" t="s">
        <v>329</v>
      </c>
      <c r="D84" s="39" t="s">
        <v>330</v>
      </c>
      <c r="E84" s="39">
        <v>1</v>
      </c>
      <c r="F84" s="40">
        <f>25.6+70.6</f>
        <v>96.199999999999989</v>
      </c>
      <c r="G84" s="40">
        <f>24.5+70.6</f>
        <v>95.1</v>
      </c>
      <c r="H84" s="39" t="s">
        <v>57</v>
      </c>
      <c r="I84" s="39" t="s">
        <v>103</v>
      </c>
      <c r="J84" s="39"/>
      <c r="K84" s="39"/>
      <c r="L84" s="39"/>
      <c r="M84" s="39"/>
      <c r="N84" s="39" t="s">
        <v>331</v>
      </c>
      <c r="O84" s="39" t="s">
        <v>81</v>
      </c>
      <c r="P84" s="39" t="s">
        <v>61</v>
      </c>
      <c r="Q84" s="39" t="s">
        <v>39</v>
      </c>
      <c r="R84" s="39"/>
      <c r="S84" s="39"/>
      <c r="T84" s="39"/>
      <c r="U84" s="39"/>
      <c r="V84" s="39"/>
      <c r="W84" s="39" t="s">
        <v>40</v>
      </c>
      <c r="X84" s="39"/>
      <c r="Y84" s="42">
        <v>1</v>
      </c>
      <c r="Z84" s="42">
        <v>19</v>
      </c>
    </row>
    <row r="85" spans="1:29" s="41" customFormat="1" ht="90" hidden="1" customHeight="1">
      <c r="A85" s="38">
        <f t="shared" si="12"/>
        <v>62</v>
      </c>
      <c r="B85" s="39" t="s">
        <v>332</v>
      </c>
      <c r="C85" s="39" t="s">
        <v>333</v>
      </c>
      <c r="D85" s="39" t="s">
        <v>334</v>
      </c>
      <c r="E85" s="39">
        <v>1</v>
      </c>
      <c r="F85" s="40">
        <v>36</v>
      </c>
      <c r="G85" s="40">
        <v>36</v>
      </c>
      <c r="H85" s="39" t="s">
        <v>57</v>
      </c>
      <c r="I85" s="39" t="s">
        <v>103</v>
      </c>
      <c r="J85" s="39" t="s">
        <v>323</v>
      </c>
      <c r="K85" s="39" t="s">
        <v>335</v>
      </c>
      <c r="L85" s="39"/>
      <c r="M85" s="39"/>
      <c r="N85" s="39" t="s">
        <v>336</v>
      </c>
      <c r="O85" s="39" t="s">
        <v>81</v>
      </c>
      <c r="P85" s="39" t="s">
        <v>61</v>
      </c>
      <c r="Q85" s="39" t="s">
        <v>39</v>
      </c>
      <c r="R85" s="39"/>
      <c r="S85" s="39"/>
      <c r="T85" s="39"/>
      <c r="U85" s="39"/>
      <c r="V85" s="39"/>
      <c r="W85" s="39" t="s">
        <v>40</v>
      </c>
      <c r="X85" s="39"/>
      <c r="Y85" s="42">
        <v>1</v>
      </c>
      <c r="Z85" s="42">
        <v>21</v>
      </c>
    </row>
    <row r="86" spans="1:29" s="41" customFormat="1" ht="87" hidden="1" customHeight="1">
      <c r="A86" s="38">
        <f t="shared" si="12"/>
        <v>63</v>
      </c>
      <c r="B86" s="39" t="s">
        <v>337</v>
      </c>
      <c r="C86" s="39" t="s">
        <v>338</v>
      </c>
      <c r="D86" s="39" t="s">
        <v>339</v>
      </c>
      <c r="E86" s="39">
        <v>1</v>
      </c>
      <c r="F86" s="40">
        <v>31.5</v>
      </c>
      <c r="G86" s="40">
        <v>31.5</v>
      </c>
      <c r="H86" s="39" t="s">
        <v>57</v>
      </c>
      <c r="I86" s="39" t="s">
        <v>103</v>
      </c>
      <c r="J86" s="39" t="s">
        <v>340</v>
      </c>
      <c r="K86" s="39" t="s">
        <v>335</v>
      </c>
      <c r="L86" s="39"/>
      <c r="M86" s="39"/>
      <c r="N86" s="39" t="s">
        <v>341</v>
      </c>
      <c r="O86" s="39" t="s">
        <v>81</v>
      </c>
      <c r="P86" s="39" t="s">
        <v>61</v>
      </c>
      <c r="Q86" s="39" t="s">
        <v>39</v>
      </c>
      <c r="R86" s="39"/>
      <c r="S86" s="39"/>
      <c r="T86" s="39"/>
      <c r="U86" s="39"/>
      <c r="V86" s="39"/>
      <c r="W86" s="39" t="s">
        <v>40</v>
      </c>
      <c r="X86" s="39"/>
      <c r="Y86" s="42">
        <v>1</v>
      </c>
      <c r="Z86" s="42">
        <v>22</v>
      </c>
    </row>
    <row r="87" spans="1:29" s="41" customFormat="1" ht="92.25" hidden="1" customHeight="1">
      <c r="A87" s="38">
        <f t="shared" si="12"/>
        <v>64</v>
      </c>
      <c r="B87" s="39" t="s">
        <v>342</v>
      </c>
      <c r="C87" s="39" t="s">
        <v>343</v>
      </c>
      <c r="D87" s="39" t="s">
        <v>344</v>
      </c>
      <c r="E87" s="39">
        <v>1</v>
      </c>
      <c r="F87" s="40">
        <v>38</v>
      </c>
      <c r="G87" s="40">
        <v>36</v>
      </c>
      <c r="H87" s="39"/>
      <c r="I87" s="39"/>
      <c r="J87" s="39"/>
      <c r="K87" s="39"/>
      <c r="L87" s="39"/>
      <c r="M87" s="39"/>
      <c r="N87" s="39"/>
      <c r="O87" s="39"/>
      <c r="P87" s="39" t="s">
        <v>343</v>
      </c>
      <c r="Q87" s="39" t="s">
        <v>39</v>
      </c>
      <c r="R87" s="39"/>
      <c r="S87" s="39"/>
      <c r="T87" s="39"/>
      <c r="U87" s="39"/>
      <c r="V87" s="39"/>
      <c r="W87" s="39" t="s">
        <v>40</v>
      </c>
      <c r="X87" s="39" t="s">
        <v>345</v>
      </c>
      <c r="Y87" s="54"/>
      <c r="Z87" s="55"/>
    </row>
    <row r="88" spans="1:29" s="41" customFormat="1" ht="167.25" hidden="1" customHeight="1">
      <c r="A88" s="38">
        <f t="shared" si="12"/>
        <v>65</v>
      </c>
      <c r="B88" s="39" t="s">
        <v>346</v>
      </c>
      <c r="C88" s="39" t="s">
        <v>43</v>
      </c>
      <c r="D88" s="39" t="s">
        <v>347</v>
      </c>
      <c r="E88" s="39">
        <v>1</v>
      </c>
      <c r="F88" s="40">
        <v>2223</v>
      </c>
      <c r="G88" s="40"/>
      <c r="H88" s="39"/>
      <c r="I88" s="39"/>
      <c r="J88" s="39"/>
      <c r="K88" s="39"/>
      <c r="L88" s="39"/>
      <c r="M88" s="39"/>
      <c r="N88" s="39"/>
      <c r="O88" s="39"/>
      <c r="P88" s="39"/>
      <c r="Q88" s="39" t="s">
        <v>348</v>
      </c>
      <c r="R88" s="45"/>
      <c r="S88" s="39"/>
      <c r="T88" s="39"/>
      <c r="U88" s="39"/>
      <c r="V88" s="39"/>
      <c r="W88" s="39" t="s">
        <v>40</v>
      </c>
      <c r="X88" s="39" t="s">
        <v>349</v>
      </c>
      <c r="Y88" s="54"/>
      <c r="Z88" s="55"/>
    </row>
    <row r="89" spans="1:29" s="35" customFormat="1" ht="41.25" hidden="1" customHeight="1">
      <c r="A89" s="31"/>
      <c r="B89" s="17" t="s">
        <v>350</v>
      </c>
      <c r="C89" s="17" t="s">
        <v>351</v>
      </c>
      <c r="D89" s="17">
        <f>+E89</f>
        <v>6</v>
      </c>
      <c r="E89" s="17">
        <f>SUM(E90:E95)</f>
        <v>6</v>
      </c>
      <c r="F89" s="33">
        <f t="shared" ref="F89:G89" si="13">SUM(F90:F95)</f>
        <v>1148</v>
      </c>
      <c r="G89" s="33">
        <f t="shared" si="13"/>
        <v>1502</v>
      </c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56">
        <v>1</v>
      </c>
      <c r="Z89" s="57"/>
    </row>
    <row r="90" spans="1:29" s="41" customFormat="1" ht="55.5" hidden="1" customHeight="1">
      <c r="A90" s="38">
        <f>+A88+1</f>
        <v>66</v>
      </c>
      <c r="B90" s="39" t="s">
        <v>352</v>
      </c>
      <c r="C90" s="39" t="s">
        <v>353</v>
      </c>
      <c r="D90" s="39" t="s">
        <v>354</v>
      </c>
      <c r="E90" s="39">
        <v>1</v>
      </c>
      <c r="F90" s="40">
        <v>641</v>
      </c>
      <c r="G90" s="40">
        <v>947</v>
      </c>
      <c r="H90" s="39" t="s">
        <v>355</v>
      </c>
      <c r="I90" s="39" t="s">
        <v>103</v>
      </c>
      <c r="J90" s="39"/>
      <c r="K90" s="39"/>
      <c r="L90" s="39"/>
      <c r="M90" s="39"/>
      <c r="N90" s="39" t="s">
        <v>356</v>
      </c>
      <c r="O90" s="39" t="s">
        <v>81</v>
      </c>
      <c r="P90" s="39" t="s">
        <v>61</v>
      </c>
      <c r="Q90" s="39" t="s">
        <v>39</v>
      </c>
      <c r="R90" s="39"/>
      <c r="S90" s="39"/>
      <c r="T90" s="39"/>
      <c r="U90" s="39"/>
      <c r="V90" s="39"/>
      <c r="W90" s="39" t="s">
        <v>40</v>
      </c>
      <c r="X90" s="39"/>
      <c r="Y90" s="42">
        <v>1</v>
      </c>
      <c r="Z90" s="42">
        <v>6</v>
      </c>
    </row>
    <row r="91" spans="1:29" s="41" customFormat="1" ht="55.5" hidden="1" customHeight="1">
      <c r="A91" s="38">
        <f>+A90+1</f>
        <v>67</v>
      </c>
      <c r="B91" s="39" t="s">
        <v>357</v>
      </c>
      <c r="C91" s="39" t="s">
        <v>277</v>
      </c>
      <c r="D91" s="39" t="s">
        <v>358</v>
      </c>
      <c r="E91" s="39">
        <v>1</v>
      </c>
      <c r="F91" s="40">
        <v>125</v>
      </c>
      <c r="G91" s="40">
        <v>200</v>
      </c>
      <c r="H91" s="39" t="s">
        <v>355</v>
      </c>
      <c r="I91" s="39" t="s">
        <v>103</v>
      </c>
      <c r="J91" s="39"/>
      <c r="K91" s="39"/>
      <c r="L91" s="39"/>
      <c r="M91" s="39"/>
      <c r="N91" s="39" t="s">
        <v>359</v>
      </c>
      <c r="O91" s="39" t="s">
        <v>81</v>
      </c>
      <c r="P91" s="39" t="s">
        <v>61</v>
      </c>
      <c r="Q91" s="39" t="s">
        <v>39</v>
      </c>
      <c r="R91" s="39"/>
      <c r="S91" s="39"/>
      <c r="T91" s="39"/>
      <c r="U91" s="39"/>
      <c r="V91" s="39"/>
      <c r="W91" s="39" t="s">
        <v>40</v>
      </c>
      <c r="X91" s="39"/>
      <c r="Y91" s="42">
        <v>1</v>
      </c>
      <c r="Z91" s="42">
        <v>7</v>
      </c>
    </row>
    <row r="92" spans="1:29" s="41" customFormat="1" ht="144" hidden="1" customHeight="1">
      <c r="A92" s="38">
        <f t="shared" ref="A92:A95" si="14">+A91+1</f>
        <v>68</v>
      </c>
      <c r="B92" s="39" t="s">
        <v>360</v>
      </c>
      <c r="C92" s="39" t="s">
        <v>159</v>
      </c>
      <c r="D92" s="39" t="s">
        <v>361</v>
      </c>
      <c r="E92" s="39">
        <v>1</v>
      </c>
      <c r="F92" s="40">
        <v>111</v>
      </c>
      <c r="G92" s="40">
        <v>84</v>
      </c>
      <c r="H92" s="39" t="s">
        <v>355</v>
      </c>
      <c r="I92" s="39" t="s">
        <v>103</v>
      </c>
      <c r="J92" s="39"/>
      <c r="K92" s="39"/>
      <c r="L92" s="39"/>
      <c r="M92" s="39"/>
      <c r="N92" s="39" t="s">
        <v>362</v>
      </c>
      <c r="O92" s="39" t="s">
        <v>81</v>
      </c>
      <c r="P92" s="39" t="s">
        <v>61</v>
      </c>
      <c r="Q92" s="39" t="s">
        <v>39</v>
      </c>
      <c r="R92" s="39"/>
      <c r="S92" s="39"/>
      <c r="T92" s="39"/>
      <c r="U92" s="39"/>
      <c r="V92" s="39"/>
      <c r="W92" s="39" t="s">
        <v>40</v>
      </c>
      <c r="X92" s="39" t="s">
        <v>363</v>
      </c>
      <c r="Y92" s="42">
        <v>1</v>
      </c>
      <c r="Z92" s="42">
        <v>62</v>
      </c>
    </row>
    <row r="93" spans="1:29" s="41" customFormat="1" ht="60" hidden="1" customHeight="1">
      <c r="A93" s="38">
        <f t="shared" si="14"/>
        <v>69</v>
      </c>
      <c r="B93" s="39" t="s">
        <v>364</v>
      </c>
      <c r="C93" s="39" t="s">
        <v>365</v>
      </c>
      <c r="D93" s="39" t="s">
        <v>366</v>
      </c>
      <c r="E93" s="39">
        <v>1</v>
      </c>
      <c r="F93" s="40">
        <v>40</v>
      </c>
      <c r="G93" s="40">
        <v>40</v>
      </c>
      <c r="H93" s="39" t="s">
        <v>355</v>
      </c>
      <c r="I93" s="39" t="s">
        <v>103</v>
      </c>
      <c r="J93" s="39"/>
      <c r="K93" s="39"/>
      <c r="L93" s="39"/>
      <c r="M93" s="39"/>
      <c r="N93" s="39" t="s">
        <v>367</v>
      </c>
      <c r="O93" s="39" t="s">
        <v>81</v>
      </c>
      <c r="P93" s="39" t="s">
        <v>61</v>
      </c>
      <c r="Q93" s="39" t="s">
        <v>39</v>
      </c>
      <c r="R93" s="39"/>
      <c r="S93" s="39"/>
      <c r="T93" s="39"/>
      <c r="U93" s="39"/>
      <c r="V93" s="39"/>
      <c r="W93" s="39" t="s">
        <v>40</v>
      </c>
      <c r="X93" s="39"/>
      <c r="Y93" s="42">
        <v>1</v>
      </c>
      <c r="Z93" s="42">
        <v>9</v>
      </c>
    </row>
    <row r="94" spans="1:29" s="41" customFormat="1" ht="55.5" hidden="1" customHeight="1">
      <c r="A94" s="38">
        <f t="shared" si="14"/>
        <v>70</v>
      </c>
      <c r="B94" s="39" t="s">
        <v>368</v>
      </c>
      <c r="C94" s="39" t="s">
        <v>333</v>
      </c>
      <c r="D94" s="39" t="s">
        <v>369</v>
      </c>
      <c r="E94" s="39">
        <v>1</v>
      </c>
      <c r="F94" s="40">
        <v>141</v>
      </c>
      <c r="G94" s="40">
        <v>141</v>
      </c>
      <c r="H94" s="39" t="s">
        <v>355</v>
      </c>
      <c r="I94" s="39" t="s">
        <v>103</v>
      </c>
      <c r="J94" s="39"/>
      <c r="K94" s="39"/>
      <c r="L94" s="39"/>
      <c r="M94" s="39"/>
      <c r="N94" s="39" t="s">
        <v>370</v>
      </c>
      <c r="O94" s="39" t="s">
        <v>81</v>
      </c>
      <c r="P94" s="39" t="s">
        <v>61</v>
      </c>
      <c r="Q94" s="39" t="s">
        <v>39</v>
      </c>
      <c r="R94" s="39"/>
      <c r="S94" s="39"/>
      <c r="T94" s="39"/>
      <c r="U94" s="39"/>
      <c r="V94" s="39"/>
      <c r="W94" s="39" t="s">
        <v>40</v>
      </c>
      <c r="X94" s="39"/>
      <c r="Y94" s="42">
        <v>1</v>
      </c>
      <c r="Z94" s="42">
        <v>10</v>
      </c>
    </row>
    <row r="95" spans="1:29" s="41" customFormat="1" ht="69.75" hidden="1" customHeight="1">
      <c r="A95" s="38">
        <f t="shared" si="14"/>
        <v>71</v>
      </c>
      <c r="B95" s="39" t="s">
        <v>371</v>
      </c>
      <c r="C95" s="39" t="s">
        <v>338</v>
      </c>
      <c r="D95" s="39" t="s">
        <v>372</v>
      </c>
      <c r="E95" s="39">
        <v>1</v>
      </c>
      <c r="F95" s="40">
        <v>90</v>
      </c>
      <c r="G95" s="40">
        <v>90</v>
      </c>
      <c r="H95" s="39"/>
      <c r="I95" s="39"/>
      <c r="J95" s="39"/>
      <c r="K95" s="39"/>
      <c r="L95" s="39"/>
      <c r="M95" s="39"/>
      <c r="N95" s="39"/>
      <c r="O95" s="39"/>
      <c r="P95" s="39" t="s">
        <v>61</v>
      </c>
      <c r="Q95" s="39" t="s">
        <v>39</v>
      </c>
      <c r="R95" s="39"/>
      <c r="S95" s="39"/>
      <c r="T95" s="39"/>
      <c r="U95" s="39"/>
      <c r="V95" s="39"/>
      <c r="W95" s="39" t="s">
        <v>40</v>
      </c>
      <c r="X95" s="39"/>
      <c r="Y95" s="54"/>
      <c r="Z95" s="55"/>
    </row>
    <row r="96" spans="1:29" s="35" customFormat="1" ht="41.25" hidden="1" customHeight="1">
      <c r="A96" s="31"/>
      <c r="B96" s="17" t="s">
        <v>373</v>
      </c>
      <c r="C96" s="17" t="s">
        <v>374</v>
      </c>
      <c r="D96" s="17">
        <f>+E96</f>
        <v>4</v>
      </c>
      <c r="E96" s="17">
        <f>SUM(E97:E100)</f>
        <v>4</v>
      </c>
      <c r="F96" s="33">
        <f t="shared" ref="F96:G96" si="15">SUM(F97:F100)</f>
        <v>1665</v>
      </c>
      <c r="G96" s="33">
        <f t="shared" si="15"/>
        <v>1160</v>
      </c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56">
        <v>1</v>
      </c>
      <c r="Z96" s="57"/>
    </row>
    <row r="97" spans="1:28" s="41" customFormat="1" ht="103.5" hidden="1" customHeight="1">
      <c r="A97" s="38">
        <f>+A95+1</f>
        <v>72</v>
      </c>
      <c r="B97" s="39" t="s">
        <v>375</v>
      </c>
      <c r="C97" s="39" t="s">
        <v>376</v>
      </c>
      <c r="D97" s="39" t="s">
        <v>377</v>
      </c>
      <c r="E97" s="39">
        <v>1</v>
      </c>
      <c r="F97" s="40">
        <v>473.6</v>
      </c>
      <c r="G97" s="40">
        <v>473</v>
      </c>
      <c r="H97" s="39" t="s">
        <v>355</v>
      </c>
      <c r="I97" s="39" t="s">
        <v>103</v>
      </c>
      <c r="J97" s="39"/>
      <c r="K97" s="39"/>
      <c r="L97" s="39" t="s">
        <v>378</v>
      </c>
      <c r="M97" s="39"/>
      <c r="N97" s="39" t="s">
        <v>379</v>
      </c>
      <c r="O97" s="39" t="s">
        <v>81</v>
      </c>
      <c r="P97" s="39" t="s">
        <v>61</v>
      </c>
      <c r="Q97" s="39" t="s">
        <v>39</v>
      </c>
      <c r="R97" s="39"/>
      <c r="S97" s="39"/>
      <c r="T97" s="39"/>
      <c r="U97" s="39"/>
      <c r="V97" s="39"/>
      <c r="W97" s="39" t="s">
        <v>40</v>
      </c>
      <c r="X97" s="39" t="s">
        <v>380</v>
      </c>
      <c r="Y97" s="42">
        <v>1</v>
      </c>
      <c r="Z97" s="42">
        <v>39</v>
      </c>
    </row>
    <row r="98" spans="1:28" s="41" customFormat="1" ht="81.75" hidden="1" customHeight="1">
      <c r="A98" s="38">
        <f>+A97+1</f>
        <v>73</v>
      </c>
      <c r="B98" s="39" t="s">
        <v>381</v>
      </c>
      <c r="C98" s="39" t="s">
        <v>382</v>
      </c>
      <c r="D98" s="39" t="s">
        <v>383</v>
      </c>
      <c r="E98" s="39">
        <v>1</v>
      </c>
      <c r="F98" s="40">
        <v>120</v>
      </c>
      <c r="G98" s="40">
        <v>211</v>
      </c>
      <c r="H98" s="39"/>
      <c r="I98" s="39"/>
      <c r="J98" s="39" t="s">
        <v>384</v>
      </c>
      <c r="K98" s="39" t="s">
        <v>385</v>
      </c>
      <c r="L98" s="39"/>
      <c r="M98" s="39"/>
      <c r="N98" s="39"/>
      <c r="O98" s="39"/>
      <c r="P98" s="39" t="s">
        <v>61</v>
      </c>
      <c r="Q98" s="39" t="s">
        <v>39</v>
      </c>
      <c r="R98" s="39"/>
      <c r="S98" s="39"/>
      <c r="T98" s="39"/>
      <c r="U98" s="39"/>
      <c r="V98" s="39"/>
      <c r="W98" s="39" t="s">
        <v>40</v>
      </c>
      <c r="X98" s="39" t="s">
        <v>386</v>
      </c>
      <c r="Y98" s="54"/>
      <c r="Z98" s="55"/>
    </row>
    <row r="99" spans="1:28" s="41" customFormat="1" ht="75.75" hidden="1" customHeight="1">
      <c r="A99" s="38">
        <f t="shared" ref="A99:A100" si="16">+A98+1</f>
        <v>74</v>
      </c>
      <c r="B99" s="39" t="s">
        <v>387</v>
      </c>
      <c r="C99" s="39" t="s">
        <v>159</v>
      </c>
      <c r="D99" s="39" t="s">
        <v>388</v>
      </c>
      <c r="E99" s="39">
        <v>1</v>
      </c>
      <c r="F99" s="40">
        <v>104.1</v>
      </c>
      <c r="G99" s="40">
        <v>42</v>
      </c>
      <c r="H99" s="39" t="s">
        <v>389</v>
      </c>
      <c r="I99" s="39" t="s">
        <v>38</v>
      </c>
      <c r="J99" s="39"/>
      <c r="K99" s="39"/>
      <c r="L99" s="39"/>
      <c r="M99" s="39"/>
      <c r="N99" s="39" t="s">
        <v>390</v>
      </c>
      <c r="O99" s="39" t="s">
        <v>265</v>
      </c>
      <c r="P99" s="39" t="s">
        <v>61</v>
      </c>
      <c r="Q99" s="39" t="s">
        <v>39</v>
      </c>
      <c r="R99" s="39"/>
      <c r="S99" s="39"/>
      <c r="T99" s="39"/>
      <c r="U99" s="39"/>
      <c r="V99" s="39"/>
      <c r="W99" s="39" t="s">
        <v>40</v>
      </c>
      <c r="X99" s="39"/>
      <c r="Y99" s="54"/>
      <c r="Z99" s="55"/>
      <c r="AA99" s="41">
        <v>1</v>
      </c>
      <c r="AB99" s="41">
        <v>18</v>
      </c>
    </row>
    <row r="100" spans="1:28" s="41" customFormat="1" ht="72" hidden="1" customHeight="1">
      <c r="A100" s="38">
        <f t="shared" si="16"/>
        <v>75</v>
      </c>
      <c r="B100" s="39" t="s">
        <v>391</v>
      </c>
      <c r="C100" s="39" t="s">
        <v>392</v>
      </c>
      <c r="D100" s="39" t="s">
        <v>393</v>
      </c>
      <c r="E100" s="39">
        <v>1</v>
      </c>
      <c r="F100" s="40">
        <v>967.3</v>
      </c>
      <c r="G100" s="40">
        <v>434</v>
      </c>
      <c r="H100" s="39" t="s">
        <v>389</v>
      </c>
      <c r="I100" s="39" t="s">
        <v>38</v>
      </c>
      <c r="J100" s="39"/>
      <c r="K100" s="39"/>
      <c r="L100" s="39"/>
      <c r="M100" s="39"/>
      <c r="N100" s="39" t="s">
        <v>394</v>
      </c>
      <c r="O100" s="39" t="s">
        <v>265</v>
      </c>
      <c r="P100" s="39" t="s">
        <v>395</v>
      </c>
      <c r="Q100" s="39" t="s">
        <v>39</v>
      </c>
      <c r="R100" s="39"/>
      <c r="S100" s="39"/>
      <c r="T100" s="39"/>
      <c r="U100" s="39"/>
      <c r="V100" s="39"/>
      <c r="W100" s="39" t="s">
        <v>40</v>
      </c>
      <c r="X100" s="39"/>
      <c r="Y100" s="54"/>
      <c r="Z100" s="55"/>
      <c r="AA100" s="41">
        <v>1</v>
      </c>
      <c r="AB100" s="41">
        <v>27</v>
      </c>
    </row>
    <row r="101" spans="1:28" s="35" customFormat="1" ht="34.5" customHeight="1">
      <c r="A101" s="31"/>
      <c r="B101" s="17" t="s">
        <v>396</v>
      </c>
      <c r="C101" s="17" t="s">
        <v>397</v>
      </c>
      <c r="D101" s="17">
        <f>+E101</f>
        <v>51</v>
      </c>
      <c r="E101" s="17">
        <f>+E102+E131+E150</f>
        <v>51</v>
      </c>
      <c r="F101" s="33">
        <f t="shared" ref="F101:G101" si="17">+F102+F131+F150</f>
        <v>102012.7</v>
      </c>
      <c r="G101" s="33">
        <f t="shared" si="17"/>
        <v>79499.799999999988</v>
      </c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63"/>
      <c r="Z101" s="57"/>
    </row>
    <row r="102" spans="1:28" s="35" customFormat="1" ht="21" customHeight="1">
      <c r="A102" s="31"/>
      <c r="B102" s="17">
        <v>1</v>
      </c>
      <c r="C102" s="17" t="s">
        <v>398</v>
      </c>
      <c r="D102" s="17">
        <f>+E102</f>
        <v>28</v>
      </c>
      <c r="E102" s="17">
        <f>SUM(E103:E130)</f>
        <v>28</v>
      </c>
      <c r="F102" s="33">
        <f>SUM(F103:F130)</f>
        <v>23856.500000000004</v>
      </c>
      <c r="G102" s="33">
        <f>SUM(G103:G130)</f>
        <v>21814.7</v>
      </c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56">
        <v>1</v>
      </c>
      <c r="Z102" s="57"/>
    </row>
    <row r="103" spans="1:28" s="41" customFormat="1" ht="86.25" customHeight="1">
      <c r="A103" s="38">
        <f>+A100+1</f>
        <v>76</v>
      </c>
      <c r="B103" s="39" t="s">
        <v>34</v>
      </c>
      <c r="C103" s="39" t="s">
        <v>399</v>
      </c>
      <c r="D103" s="39" t="s">
        <v>400</v>
      </c>
      <c r="E103" s="39">
        <v>1</v>
      </c>
      <c r="F103" s="40">
        <v>187</v>
      </c>
      <c r="G103" s="40">
        <v>187</v>
      </c>
      <c r="H103" s="39" t="s">
        <v>57</v>
      </c>
      <c r="I103" s="45" t="s">
        <v>103</v>
      </c>
      <c r="J103" s="39"/>
      <c r="K103" s="39"/>
      <c r="L103" s="39"/>
      <c r="M103" s="39"/>
      <c r="N103" s="39" t="s">
        <v>401</v>
      </c>
      <c r="O103" s="46">
        <v>41639</v>
      </c>
      <c r="P103" s="39" t="s">
        <v>402</v>
      </c>
      <c r="Q103" s="39" t="s">
        <v>39</v>
      </c>
      <c r="R103" s="39"/>
      <c r="S103" s="39"/>
      <c r="T103" s="39"/>
      <c r="U103" s="39"/>
      <c r="V103" s="39"/>
      <c r="W103" s="39" t="s">
        <v>40</v>
      </c>
      <c r="X103" s="39" t="s">
        <v>403</v>
      </c>
      <c r="Y103" s="54">
        <v>1</v>
      </c>
      <c r="Z103" s="55">
        <v>72</v>
      </c>
    </row>
    <row r="104" spans="1:28" s="41" customFormat="1" ht="99" customHeight="1">
      <c r="A104" s="38">
        <f>+A103+1</f>
        <v>77</v>
      </c>
      <c r="B104" s="39" t="s">
        <v>42</v>
      </c>
      <c r="C104" s="39" t="s">
        <v>399</v>
      </c>
      <c r="D104" s="39" t="s">
        <v>404</v>
      </c>
      <c r="E104" s="39">
        <v>1</v>
      </c>
      <c r="F104" s="40">
        <v>98</v>
      </c>
      <c r="G104" s="40">
        <v>98</v>
      </c>
      <c r="H104" s="39"/>
      <c r="I104" s="39"/>
      <c r="J104" s="39"/>
      <c r="K104" s="39"/>
      <c r="L104" s="39"/>
      <c r="M104" s="39"/>
      <c r="N104" s="39"/>
      <c r="O104" s="39"/>
      <c r="P104" s="39" t="s">
        <v>402</v>
      </c>
      <c r="Q104" s="39" t="s">
        <v>39</v>
      </c>
      <c r="R104" s="39"/>
      <c r="S104" s="39"/>
      <c r="T104" s="39"/>
      <c r="U104" s="39"/>
      <c r="V104" s="39"/>
      <c r="W104" s="39" t="s">
        <v>40</v>
      </c>
      <c r="X104" s="39" t="s">
        <v>345</v>
      </c>
      <c r="Y104" s="54"/>
      <c r="Z104" s="55"/>
    </row>
    <row r="105" spans="1:28" s="41" customFormat="1" ht="76.5" customHeight="1">
      <c r="A105" s="38">
        <f t="shared" ref="A105:A130" si="18">+A104+1</f>
        <v>78</v>
      </c>
      <c r="B105" s="39" t="s">
        <v>46</v>
      </c>
      <c r="C105" s="39" t="s">
        <v>405</v>
      </c>
      <c r="D105" s="39" t="s">
        <v>406</v>
      </c>
      <c r="E105" s="39">
        <v>1</v>
      </c>
      <c r="F105" s="40">
        <v>2034.8</v>
      </c>
      <c r="G105" s="40">
        <v>1888</v>
      </c>
      <c r="H105" s="39" t="s">
        <v>355</v>
      </c>
      <c r="I105" s="39" t="s">
        <v>103</v>
      </c>
      <c r="J105" s="39"/>
      <c r="K105" s="39"/>
      <c r="L105" s="39"/>
      <c r="M105" s="39"/>
      <c r="N105" s="39" t="s">
        <v>407</v>
      </c>
      <c r="O105" s="39" t="s">
        <v>81</v>
      </c>
      <c r="P105" s="39" t="s">
        <v>402</v>
      </c>
      <c r="Q105" s="39" t="s">
        <v>39</v>
      </c>
      <c r="R105" s="39"/>
      <c r="S105" s="39"/>
      <c r="T105" s="39"/>
      <c r="U105" s="39"/>
      <c r="V105" s="39"/>
      <c r="W105" s="39" t="s">
        <v>40</v>
      </c>
      <c r="X105" s="39"/>
      <c r="Y105" s="42">
        <v>1</v>
      </c>
      <c r="Z105" s="42">
        <v>58</v>
      </c>
    </row>
    <row r="106" spans="1:28" s="41" customFormat="1" ht="81" customHeight="1">
      <c r="A106" s="38">
        <f t="shared" si="18"/>
        <v>79</v>
      </c>
      <c r="B106" s="39" t="s">
        <v>50</v>
      </c>
      <c r="C106" s="39" t="s">
        <v>408</v>
      </c>
      <c r="D106" s="39" t="s">
        <v>409</v>
      </c>
      <c r="E106" s="39">
        <v>1</v>
      </c>
      <c r="F106" s="40">
        <v>259.8</v>
      </c>
      <c r="G106" s="40">
        <v>259.8</v>
      </c>
      <c r="H106" s="39" t="s">
        <v>355</v>
      </c>
      <c r="I106" s="39" t="s">
        <v>103</v>
      </c>
      <c r="J106" s="39"/>
      <c r="K106" s="39"/>
      <c r="L106" s="39"/>
      <c r="M106" s="39"/>
      <c r="N106" s="39" t="s">
        <v>410</v>
      </c>
      <c r="O106" s="39" t="s">
        <v>81</v>
      </c>
      <c r="P106" s="39" t="s">
        <v>402</v>
      </c>
      <c r="Q106" s="39" t="s">
        <v>39</v>
      </c>
      <c r="R106" s="39"/>
      <c r="S106" s="39"/>
      <c r="T106" s="39"/>
      <c r="U106" s="39"/>
      <c r="V106" s="39"/>
      <c r="W106" s="39" t="s">
        <v>40</v>
      </c>
      <c r="X106" s="39" t="s">
        <v>411</v>
      </c>
      <c r="Y106" s="42">
        <v>1</v>
      </c>
      <c r="Z106" s="42">
        <v>73</v>
      </c>
    </row>
    <row r="107" spans="1:28" s="41" customFormat="1" ht="81" customHeight="1">
      <c r="A107" s="38">
        <f t="shared" si="18"/>
        <v>80</v>
      </c>
      <c r="B107" s="39" t="s">
        <v>54</v>
      </c>
      <c r="C107" s="39" t="s">
        <v>412</v>
      </c>
      <c r="D107" s="39" t="s">
        <v>413</v>
      </c>
      <c r="E107" s="39">
        <v>1</v>
      </c>
      <c r="F107" s="40">
        <v>406.1</v>
      </c>
      <c r="G107" s="40">
        <v>406.1</v>
      </c>
      <c r="H107" s="39" t="s">
        <v>355</v>
      </c>
      <c r="I107" s="39" t="s">
        <v>103</v>
      </c>
      <c r="J107" s="39"/>
      <c r="K107" s="39"/>
      <c r="L107" s="39"/>
      <c r="M107" s="39"/>
      <c r="N107" s="39" t="s">
        <v>414</v>
      </c>
      <c r="O107" s="39" t="s">
        <v>81</v>
      </c>
      <c r="P107" s="39" t="s">
        <v>402</v>
      </c>
      <c r="Q107" s="39" t="s">
        <v>39</v>
      </c>
      <c r="R107" s="39"/>
      <c r="S107" s="39"/>
      <c r="T107" s="39"/>
      <c r="U107" s="39"/>
      <c r="V107" s="39"/>
      <c r="W107" s="39" t="s">
        <v>40</v>
      </c>
      <c r="X107" s="39" t="s">
        <v>415</v>
      </c>
      <c r="Y107" s="42">
        <v>1</v>
      </c>
      <c r="Z107" s="42"/>
    </row>
    <row r="108" spans="1:28" s="41" customFormat="1" ht="81" customHeight="1">
      <c r="A108" s="38">
        <f t="shared" si="18"/>
        <v>81</v>
      </c>
      <c r="B108" s="39" t="s">
        <v>63</v>
      </c>
      <c r="C108" s="39" t="s">
        <v>416</v>
      </c>
      <c r="D108" s="39" t="s">
        <v>417</v>
      </c>
      <c r="E108" s="39">
        <v>1</v>
      </c>
      <c r="F108" s="40">
        <v>239.1</v>
      </c>
      <c r="G108" s="40">
        <v>239.1</v>
      </c>
      <c r="H108" s="39" t="s">
        <v>355</v>
      </c>
      <c r="I108" s="39" t="s">
        <v>103</v>
      </c>
      <c r="J108" s="39"/>
      <c r="K108" s="39"/>
      <c r="L108" s="39"/>
      <c r="M108" s="39"/>
      <c r="N108" s="39" t="s">
        <v>418</v>
      </c>
      <c r="O108" s="39" t="s">
        <v>81</v>
      </c>
      <c r="P108" s="39" t="s">
        <v>402</v>
      </c>
      <c r="Q108" s="39" t="s">
        <v>39</v>
      </c>
      <c r="R108" s="39"/>
      <c r="S108" s="39"/>
      <c r="T108" s="39"/>
      <c r="U108" s="39"/>
      <c r="V108" s="39"/>
      <c r="W108" s="39" t="s">
        <v>40</v>
      </c>
      <c r="X108" s="39" t="s">
        <v>419</v>
      </c>
      <c r="Y108" s="42">
        <v>1</v>
      </c>
      <c r="Z108" s="42">
        <v>57</v>
      </c>
    </row>
    <row r="109" spans="1:28" s="41" customFormat="1" ht="81" customHeight="1">
      <c r="A109" s="38">
        <f t="shared" si="18"/>
        <v>82</v>
      </c>
      <c r="B109" s="39" t="s">
        <v>67</v>
      </c>
      <c r="C109" s="39" t="s">
        <v>420</v>
      </c>
      <c r="D109" s="39" t="s">
        <v>421</v>
      </c>
      <c r="E109" s="39">
        <v>1</v>
      </c>
      <c r="F109" s="40">
        <v>203</v>
      </c>
      <c r="G109" s="40">
        <v>203</v>
      </c>
      <c r="H109" s="39" t="s">
        <v>355</v>
      </c>
      <c r="I109" s="39" t="s">
        <v>103</v>
      </c>
      <c r="J109" s="39"/>
      <c r="K109" s="39"/>
      <c r="L109" s="39"/>
      <c r="M109" s="39"/>
      <c r="N109" s="39" t="s">
        <v>422</v>
      </c>
      <c r="O109" s="39" t="s">
        <v>81</v>
      </c>
      <c r="P109" s="39" t="s">
        <v>402</v>
      </c>
      <c r="Q109" s="39" t="s">
        <v>39</v>
      </c>
      <c r="R109" s="39"/>
      <c r="S109" s="39"/>
      <c r="T109" s="39"/>
      <c r="U109" s="39"/>
      <c r="V109" s="39"/>
      <c r="W109" s="39" t="s">
        <v>40</v>
      </c>
      <c r="X109" s="39" t="s">
        <v>423</v>
      </c>
      <c r="Y109" s="42">
        <v>1</v>
      </c>
      <c r="Z109" s="42">
        <v>56</v>
      </c>
    </row>
    <row r="110" spans="1:28" s="41" customFormat="1" ht="81" customHeight="1">
      <c r="A110" s="38">
        <f t="shared" si="18"/>
        <v>83</v>
      </c>
      <c r="B110" s="39" t="s">
        <v>74</v>
      </c>
      <c r="C110" s="39" t="s">
        <v>424</v>
      </c>
      <c r="D110" s="39" t="s">
        <v>425</v>
      </c>
      <c r="E110" s="39">
        <v>1</v>
      </c>
      <c r="F110" s="40">
        <v>471.8</v>
      </c>
      <c r="G110" s="40">
        <v>471.8</v>
      </c>
      <c r="H110" s="39" t="s">
        <v>355</v>
      </c>
      <c r="I110" s="39" t="s">
        <v>103</v>
      </c>
      <c r="J110" s="39"/>
      <c r="K110" s="39"/>
      <c r="L110" s="39"/>
      <c r="M110" s="39"/>
      <c r="N110" s="39" t="s">
        <v>426</v>
      </c>
      <c r="O110" s="39" t="s">
        <v>81</v>
      </c>
      <c r="P110" s="39" t="s">
        <v>402</v>
      </c>
      <c r="Q110" s="39" t="s">
        <v>39</v>
      </c>
      <c r="R110" s="39"/>
      <c r="S110" s="39"/>
      <c r="T110" s="39"/>
      <c r="U110" s="39"/>
      <c r="V110" s="39"/>
      <c r="W110" s="39" t="s">
        <v>40</v>
      </c>
      <c r="X110" s="39" t="s">
        <v>427</v>
      </c>
      <c r="Y110" s="42">
        <v>1</v>
      </c>
      <c r="Z110" s="42">
        <v>54</v>
      </c>
    </row>
    <row r="111" spans="1:28" s="41" customFormat="1" ht="81" customHeight="1">
      <c r="A111" s="38">
        <f t="shared" si="18"/>
        <v>84</v>
      </c>
      <c r="B111" s="39" t="s">
        <v>77</v>
      </c>
      <c r="C111" s="39" t="s">
        <v>424</v>
      </c>
      <c r="D111" s="39" t="s">
        <v>428</v>
      </c>
      <c r="E111" s="39">
        <v>1</v>
      </c>
      <c r="F111" s="40">
        <v>406.1</v>
      </c>
      <c r="G111" s="40">
        <v>406.1</v>
      </c>
      <c r="H111" s="39" t="s">
        <v>355</v>
      </c>
      <c r="I111" s="39" t="s">
        <v>103</v>
      </c>
      <c r="J111" s="39"/>
      <c r="K111" s="39"/>
      <c r="L111" s="39"/>
      <c r="M111" s="39"/>
      <c r="N111" s="39" t="s">
        <v>414</v>
      </c>
      <c r="O111" s="39" t="s">
        <v>81</v>
      </c>
      <c r="P111" s="39" t="s">
        <v>402</v>
      </c>
      <c r="Q111" s="39" t="s">
        <v>39</v>
      </c>
      <c r="R111" s="39"/>
      <c r="S111" s="39"/>
      <c r="T111" s="39"/>
      <c r="U111" s="39"/>
      <c r="V111" s="39"/>
      <c r="W111" s="39" t="s">
        <v>40</v>
      </c>
      <c r="X111" s="39" t="s">
        <v>429</v>
      </c>
      <c r="Y111" s="42">
        <v>1</v>
      </c>
      <c r="Z111" s="42">
        <v>70</v>
      </c>
    </row>
    <row r="112" spans="1:28" s="41" customFormat="1" ht="114.75" customHeight="1">
      <c r="A112" s="38">
        <f t="shared" si="18"/>
        <v>85</v>
      </c>
      <c r="B112" s="39" t="s">
        <v>84</v>
      </c>
      <c r="C112" s="39" t="s">
        <v>430</v>
      </c>
      <c r="D112" s="39" t="s">
        <v>431</v>
      </c>
      <c r="E112" s="39">
        <v>1</v>
      </c>
      <c r="F112" s="40">
        <v>222.9</v>
      </c>
      <c r="G112" s="40">
        <v>222.9</v>
      </c>
      <c r="H112" s="39" t="s">
        <v>355</v>
      </c>
      <c r="I112" s="39" t="s">
        <v>103</v>
      </c>
      <c r="J112" s="39" t="s">
        <v>432</v>
      </c>
      <c r="K112" s="39" t="s">
        <v>433</v>
      </c>
      <c r="L112" s="39"/>
      <c r="M112" s="39"/>
      <c r="N112" s="39" t="s">
        <v>434</v>
      </c>
      <c r="O112" s="39" t="s">
        <v>81</v>
      </c>
      <c r="P112" s="39" t="s">
        <v>402</v>
      </c>
      <c r="Q112" s="39" t="s">
        <v>39</v>
      </c>
      <c r="R112" s="39"/>
      <c r="S112" s="39"/>
      <c r="T112" s="39"/>
      <c r="U112" s="39"/>
      <c r="V112" s="39"/>
      <c r="W112" s="39" t="s">
        <v>40</v>
      </c>
      <c r="X112" s="39" t="s">
        <v>435</v>
      </c>
      <c r="Y112" s="54"/>
      <c r="Z112" s="55"/>
    </row>
    <row r="113" spans="1:26" s="41" customFormat="1" ht="57" customHeight="1">
      <c r="A113" s="38">
        <f t="shared" si="18"/>
        <v>86</v>
      </c>
      <c r="B113" s="39" t="s">
        <v>89</v>
      </c>
      <c r="C113" s="39" t="s">
        <v>436</v>
      </c>
      <c r="D113" s="39" t="s">
        <v>437</v>
      </c>
      <c r="E113" s="39">
        <v>1</v>
      </c>
      <c r="F113" s="40">
        <v>781</v>
      </c>
      <c r="G113" s="40">
        <v>781</v>
      </c>
      <c r="H113" s="39"/>
      <c r="I113" s="39"/>
      <c r="J113" s="39"/>
      <c r="K113" s="39"/>
      <c r="L113" s="39"/>
      <c r="M113" s="39"/>
      <c r="N113" s="39"/>
      <c r="O113" s="39"/>
      <c r="P113" s="39" t="s">
        <v>402</v>
      </c>
      <c r="Q113" s="39" t="s">
        <v>39</v>
      </c>
      <c r="R113" s="39"/>
      <c r="S113" s="39"/>
      <c r="T113" s="39"/>
      <c r="U113" s="39"/>
      <c r="V113" s="39"/>
      <c r="W113" s="39" t="s">
        <v>40</v>
      </c>
      <c r="X113" s="39" t="s">
        <v>438</v>
      </c>
      <c r="Y113" s="54"/>
      <c r="Z113" s="55"/>
    </row>
    <row r="114" spans="1:26" s="41" customFormat="1" ht="176.25" customHeight="1">
      <c r="A114" s="38">
        <f t="shared" si="18"/>
        <v>87</v>
      </c>
      <c r="B114" s="39" t="s">
        <v>94</v>
      </c>
      <c r="C114" s="39" t="s">
        <v>439</v>
      </c>
      <c r="D114" s="39" t="s">
        <v>440</v>
      </c>
      <c r="E114" s="39">
        <v>1</v>
      </c>
      <c r="F114" s="40">
        <v>185.1</v>
      </c>
      <c r="G114" s="40">
        <v>95</v>
      </c>
      <c r="H114" s="39" t="s">
        <v>355</v>
      </c>
      <c r="I114" s="39" t="s">
        <v>103</v>
      </c>
      <c r="J114" s="39"/>
      <c r="K114" s="39"/>
      <c r="L114" s="39"/>
      <c r="M114" s="39"/>
      <c r="N114" s="39" t="s">
        <v>441</v>
      </c>
      <c r="O114" s="39" t="s">
        <v>81</v>
      </c>
      <c r="P114" s="39" t="s">
        <v>402</v>
      </c>
      <c r="Q114" s="39" t="s">
        <v>39</v>
      </c>
      <c r="R114" s="39"/>
      <c r="S114" s="39"/>
      <c r="T114" s="39"/>
      <c r="U114" s="39"/>
      <c r="V114" s="39"/>
      <c r="W114" s="39" t="s">
        <v>40</v>
      </c>
      <c r="X114" s="39" t="s">
        <v>442</v>
      </c>
      <c r="Y114" s="42">
        <v>1</v>
      </c>
      <c r="Z114" s="42">
        <v>63</v>
      </c>
    </row>
    <row r="115" spans="1:26" s="41" customFormat="1" ht="63" customHeight="1">
      <c r="A115" s="38">
        <f t="shared" si="18"/>
        <v>88</v>
      </c>
      <c r="B115" s="39" t="s">
        <v>96</v>
      </c>
      <c r="C115" s="39" t="s">
        <v>443</v>
      </c>
      <c r="D115" s="39" t="s">
        <v>444</v>
      </c>
      <c r="E115" s="39">
        <v>1</v>
      </c>
      <c r="F115" s="40">
        <v>110.5</v>
      </c>
      <c r="G115" s="40">
        <v>96</v>
      </c>
      <c r="H115" s="39" t="s">
        <v>355</v>
      </c>
      <c r="I115" s="39" t="s">
        <v>103</v>
      </c>
      <c r="J115" s="39"/>
      <c r="K115" s="39"/>
      <c r="L115" s="39"/>
      <c r="M115" s="39"/>
      <c r="N115" s="39" t="s">
        <v>445</v>
      </c>
      <c r="O115" s="39" t="s">
        <v>81</v>
      </c>
      <c r="P115" s="39" t="s">
        <v>402</v>
      </c>
      <c r="Q115" s="39" t="s">
        <v>39</v>
      </c>
      <c r="R115" s="39"/>
      <c r="S115" s="39"/>
      <c r="T115" s="39"/>
      <c r="U115" s="39"/>
      <c r="V115" s="39"/>
      <c r="W115" s="39" t="s">
        <v>40</v>
      </c>
      <c r="X115" s="39" t="s">
        <v>446</v>
      </c>
      <c r="Y115" s="42">
        <v>1</v>
      </c>
      <c r="Z115" s="42">
        <v>8</v>
      </c>
    </row>
    <row r="116" spans="1:26" s="41" customFormat="1" ht="63" customHeight="1">
      <c r="A116" s="38">
        <f t="shared" si="18"/>
        <v>89</v>
      </c>
      <c r="B116" s="39" t="s">
        <v>100</v>
      </c>
      <c r="C116" s="39" t="s">
        <v>447</v>
      </c>
      <c r="D116" s="39" t="s">
        <v>448</v>
      </c>
      <c r="E116" s="39">
        <v>1</v>
      </c>
      <c r="F116" s="40">
        <v>1376.3</v>
      </c>
      <c r="G116" s="40">
        <v>1782</v>
      </c>
      <c r="H116" s="39" t="s">
        <v>355</v>
      </c>
      <c r="I116" s="39" t="s">
        <v>103</v>
      </c>
      <c r="J116" s="39"/>
      <c r="K116" s="39"/>
      <c r="L116" s="39"/>
      <c r="M116" s="39"/>
      <c r="N116" s="39" t="s">
        <v>449</v>
      </c>
      <c r="O116" s="39" t="s">
        <v>81</v>
      </c>
      <c r="P116" s="39" t="s">
        <v>402</v>
      </c>
      <c r="Q116" s="39" t="s">
        <v>39</v>
      </c>
      <c r="R116" s="39"/>
      <c r="S116" s="39"/>
      <c r="T116" s="39"/>
      <c r="U116" s="39"/>
      <c r="V116" s="39"/>
      <c r="W116" s="39" t="s">
        <v>40</v>
      </c>
      <c r="X116" s="39"/>
      <c r="Y116" s="42">
        <v>1</v>
      </c>
      <c r="Z116" s="42">
        <v>67</v>
      </c>
    </row>
    <row r="117" spans="1:26" s="41" customFormat="1" ht="75" customHeight="1">
      <c r="A117" s="38">
        <f t="shared" si="18"/>
        <v>90</v>
      </c>
      <c r="B117" s="39" t="s">
        <v>106</v>
      </c>
      <c r="C117" s="39" t="s">
        <v>450</v>
      </c>
      <c r="D117" s="39" t="s">
        <v>451</v>
      </c>
      <c r="E117" s="39">
        <v>1</v>
      </c>
      <c r="F117" s="40">
        <v>307.2</v>
      </c>
      <c r="G117" s="40">
        <v>307.2</v>
      </c>
      <c r="H117" s="39" t="s">
        <v>355</v>
      </c>
      <c r="I117" s="39" t="s">
        <v>103</v>
      </c>
      <c r="J117" s="39"/>
      <c r="K117" s="39"/>
      <c r="L117" s="39"/>
      <c r="M117" s="39"/>
      <c r="N117" s="39" t="s">
        <v>452</v>
      </c>
      <c r="O117" s="39" t="s">
        <v>81</v>
      </c>
      <c r="P117" s="39" t="s">
        <v>402</v>
      </c>
      <c r="Q117" s="39" t="s">
        <v>39</v>
      </c>
      <c r="R117" s="39"/>
      <c r="S117" s="39"/>
      <c r="T117" s="39"/>
      <c r="U117" s="39"/>
      <c r="V117" s="39"/>
      <c r="W117" s="39" t="s">
        <v>40</v>
      </c>
      <c r="X117" s="39"/>
      <c r="Y117" s="42">
        <v>1</v>
      </c>
      <c r="Z117" s="42">
        <v>71</v>
      </c>
    </row>
    <row r="118" spans="1:26" s="41" customFormat="1" ht="57" customHeight="1">
      <c r="A118" s="38">
        <f t="shared" si="18"/>
        <v>91</v>
      </c>
      <c r="B118" s="39" t="s">
        <v>111</v>
      </c>
      <c r="C118" s="39" t="s">
        <v>453</v>
      </c>
      <c r="D118" s="39" t="s">
        <v>454</v>
      </c>
      <c r="E118" s="39">
        <v>1</v>
      </c>
      <c r="F118" s="40">
        <v>1758.2</v>
      </c>
      <c r="G118" s="40">
        <v>1758.2</v>
      </c>
      <c r="H118" s="39" t="s">
        <v>355</v>
      </c>
      <c r="I118" s="39" t="s">
        <v>103</v>
      </c>
      <c r="J118" s="39"/>
      <c r="K118" s="39"/>
      <c r="L118" s="39"/>
      <c r="M118" s="39"/>
      <c r="N118" s="39" t="s">
        <v>455</v>
      </c>
      <c r="O118" s="39" t="s">
        <v>81</v>
      </c>
      <c r="P118" s="39" t="s">
        <v>402</v>
      </c>
      <c r="Q118" s="39" t="s">
        <v>39</v>
      </c>
      <c r="R118" s="39"/>
      <c r="S118" s="39"/>
      <c r="T118" s="39"/>
      <c r="U118" s="39"/>
      <c r="V118" s="39"/>
      <c r="W118" s="39" t="s">
        <v>40</v>
      </c>
      <c r="X118" s="39"/>
      <c r="Y118" s="42">
        <v>1</v>
      </c>
      <c r="Z118" s="42">
        <v>59</v>
      </c>
    </row>
    <row r="119" spans="1:26" s="41" customFormat="1" ht="57" customHeight="1">
      <c r="A119" s="38">
        <f t="shared" si="18"/>
        <v>92</v>
      </c>
      <c r="B119" s="39" t="s">
        <v>116</v>
      </c>
      <c r="C119" s="39" t="s">
        <v>456</v>
      </c>
      <c r="D119" s="39" t="s">
        <v>457</v>
      </c>
      <c r="E119" s="39">
        <v>1</v>
      </c>
      <c r="F119" s="40">
        <v>1884</v>
      </c>
      <c r="G119" s="40">
        <v>803</v>
      </c>
      <c r="H119" s="39" t="s">
        <v>355</v>
      </c>
      <c r="I119" s="39" t="s">
        <v>103</v>
      </c>
      <c r="J119" s="39"/>
      <c r="K119" s="39"/>
      <c r="L119" s="39"/>
      <c r="M119" s="39"/>
      <c r="N119" s="39" t="s">
        <v>458</v>
      </c>
      <c r="O119" s="39" t="s">
        <v>81</v>
      </c>
      <c r="P119" s="39" t="s">
        <v>402</v>
      </c>
      <c r="Q119" s="39" t="s">
        <v>39</v>
      </c>
      <c r="R119" s="39"/>
      <c r="S119" s="39"/>
      <c r="T119" s="39"/>
      <c r="U119" s="39"/>
      <c r="V119" s="39"/>
      <c r="W119" s="39" t="s">
        <v>40</v>
      </c>
      <c r="X119" s="64" t="s">
        <v>459</v>
      </c>
      <c r="Y119" s="42">
        <v>1</v>
      </c>
      <c r="Z119" s="42">
        <v>52</v>
      </c>
    </row>
    <row r="120" spans="1:26" s="41" customFormat="1" ht="57" customHeight="1">
      <c r="A120" s="38">
        <f t="shared" si="18"/>
        <v>93</v>
      </c>
      <c r="B120" s="39" t="s">
        <v>119</v>
      </c>
      <c r="C120" s="39" t="s">
        <v>460</v>
      </c>
      <c r="D120" s="39" t="s">
        <v>461</v>
      </c>
      <c r="E120" s="39">
        <v>1</v>
      </c>
      <c r="F120" s="40">
        <v>1822.7</v>
      </c>
      <c r="G120" s="40">
        <v>803</v>
      </c>
      <c r="H120" s="39" t="s">
        <v>355</v>
      </c>
      <c r="I120" s="39" t="s">
        <v>103</v>
      </c>
      <c r="J120" s="39"/>
      <c r="K120" s="39"/>
      <c r="L120" s="39"/>
      <c r="M120" s="39"/>
      <c r="N120" s="39" t="s">
        <v>462</v>
      </c>
      <c r="O120" s="39" t="s">
        <v>81</v>
      </c>
      <c r="P120" s="39" t="s">
        <v>402</v>
      </c>
      <c r="Q120" s="39" t="s">
        <v>39</v>
      </c>
      <c r="R120" s="39"/>
      <c r="S120" s="39"/>
      <c r="T120" s="39"/>
      <c r="U120" s="39"/>
      <c r="V120" s="39"/>
      <c r="W120" s="39" t="s">
        <v>40</v>
      </c>
      <c r="X120" s="65"/>
      <c r="Y120" s="42">
        <v>1</v>
      </c>
      <c r="Z120" s="42">
        <v>53</v>
      </c>
    </row>
    <row r="121" spans="1:26" s="41" customFormat="1" ht="74.25" customHeight="1">
      <c r="A121" s="38">
        <f t="shared" si="18"/>
        <v>94</v>
      </c>
      <c r="B121" s="39" t="s">
        <v>123</v>
      </c>
      <c r="C121" s="39" t="s">
        <v>463</v>
      </c>
      <c r="D121" s="39" t="s">
        <v>464</v>
      </c>
      <c r="E121" s="39">
        <v>1</v>
      </c>
      <c r="F121" s="40">
        <v>170</v>
      </c>
      <c r="G121" s="40">
        <v>170</v>
      </c>
      <c r="H121" s="39" t="s">
        <v>355</v>
      </c>
      <c r="I121" s="39" t="s">
        <v>103</v>
      </c>
      <c r="J121" s="39"/>
      <c r="K121" s="39"/>
      <c r="L121" s="39"/>
      <c r="M121" s="39"/>
      <c r="N121" s="66"/>
      <c r="O121" s="66"/>
      <c r="P121" s="39" t="s">
        <v>402</v>
      </c>
      <c r="Q121" s="39" t="s">
        <v>39</v>
      </c>
      <c r="R121" s="39"/>
      <c r="S121" s="39"/>
      <c r="T121" s="39"/>
      <c r="U121" s="39"/>
      <c r="V121" s="39"/>
      <c r="W121" s="39" t="s">
        <v>40</v>
      </c>
      <c r="X121" s="39" t="s">
        <v>465</v>
      </c>
      <c r="Y121" s="54"/>
      <c r="Z121" s="55">
        <v>55</v>
      </c>
    </row>
    <row r="122" spans="1:26" s="41" customFormat="1" ht="57" customHeight="1">
      <c r="A122" s="38">
        <f t="shared" si="18"/>
        <v>95</v>
      </c>
      <c r="B122" s="39" t="s">
        <v>127</v>
      </c>
      <c r="C122" s="39" t="s">
        <v>466</v>
      </c>
      <c r="D122" s="39" t="s">
        <v>467</v>
      </c>
      <c r="E122" s="39">
        <v>1</v>
      </c>
      <c r="F122" s="40">
        <v>1200</v>
      </c>
      <c r="G122" s="40">
        <v>2000</v>
      </c>
      <c r="H122" s="39" t="s">
        <v>355</v>
      </c>
      <c r="I122" s="39" t="s">
        <v>103</v>
      </c>
      <c r="J122" s="39"/>
      <c r="K122" s="39"/>
      <c r="L122" s="39"/>
      <c r="M122" s="39"/>
      <c r="N122" s="39" t="s">
        <v>468</v>
      </c>
      <c r="O122" s="39" t="s">
        <v>81</v>
      </c>
      <c r="P122" s="39" t="s">
        <v>402</v>
      </c>
      <c r="Q122" s="39" t="s">
        <v>39</v>
      </c>
      <c r="R122" s="39"/>
      <c r="S122" s="39"/>
      <c r="T122" s="39"/>
      <c r="U122" s="39"/>
      <c r="V122" s="39"/>
      <c r="W122" s="39" t="s">
        <v>40</v>
      </c>
      <c r="X122" s="39"/>
      <c r="Y122" s="42">
        <v>1</v>
      </c>
      <c r="Z122" s="42">
        <v>66</v>
      </c>
    </row>
    <row r="123" spans="1:26" s="41" customFormat="1" ht="57" customHeight="1">
      <c r="A123" s="38">
        <f t="shared" si="18"/>
        <v>96</v>
      </c>
      <c r="B123" s="39" t="s">
        <v>133</v>
      </c>
      <c r="C123" s="39" t="s">
        <v>469</v>
      </c>
      <c r="D123" s="39" t="s">
        <v>470</v>
      </c>
      <c r="E123" s="39">
        <v>1</v>
      </c>
      <c r="F123" s="40">
        <v>620</v>
      </c>
      <c r="G123" s="40">
        <v>620</v>
      </c>
      <c r="H123" s="39" t="s">
        <v>355</v>
      </c>
      <c r="I123" s="39" t="s">
        <v>103</v>
      </c>
      <c r="J123" s="39"/>
      <c r="K123" s="39"/>
      <c r="L123" s="39"/>
      <c r="M123" s="39"/>
      <c r="N123" s="39" t="s">
        <v>471</v>
      </c>
      <c r="O123" s="39" t="s">
        <v>81</v>
      </c>
      <c r="P123" s="39" t="s">
        <v>402</v>
      </c>
      <c r="Q123" s="39" t="s">
        <v>39</v>
      </c>
      <c r="R123" s="39"/>
      <c r="S123" s="39"/>
      <c r="T123" s="39"/>
      <c r="U123" s="39"/>
      <c r="V123" s="39"/>
      <c r="W123" s="39" t="s">
        <v>40</v>
      </c>
      <c r="X123" s="39"/>
      <c r="Y123" s="42">
        <v>1</v>
      </c>
      <c r="Z123" s="42">
        <v>65</v>
      </c>
    </row>
    <row r="124" spans="1:26" s="41" customFormat="1" ht="75" customHeight="1">
      <c r="A124" s="38">
        <f t="shared" si="18"/>
        <v>97</v>
      </c>
      <c r="B124" s="39" t="s">
        <v>139</v>
      </c>
      <c r="C124" s="39" t="s">
        <v>472</v>
      </c>
      <c r="D124" s="39" t="s">
        <v>473</v>
      </c>
      <c r="E124" s="39">
        <v>1</v>
      </c>
      <c r="F124" s="40">
        <v>4334.7</v>
      </c>
      <c r="G124" s="40">
        <v>952</v>
      </c>
      <c r="H124" s="39" t="s">
        <v>355</v>
      </c>
      <c r="I124" s="39" t="s">
        <v>103</v>
      </c>
      <c r="J124" s="39"/>
      <c r="K124" s="39"/>
      <c r="L124" s="39"/>
      <c r="M124" s="39"/>
      <c r="N124" s="39" t="s">
        <v>474</v>
      </c>
      <c r="O124" s="39" t="s">
        <v>81</v>
      </c>
      <c r="P124" s="39" t="s">
        <v>402</v>
      </c>
      <c r="Q124" s="39" t="s">
        <v>39</v>
      </c>
      <c r="R124" s="39"/>
      <c r="S124" s="39"/>
      <c r="T124" s="39"/>
      <c r="U124" s="39"/>
      <c r="V124" s="39"/>
      <c r="W124" s="39" t="s">
        <v>40</v>
      </c>
      <c r="X124" s="39" t="s">
        <v>475</v>
      </c>
      <c r="Y124" s="42">
        <v>1</v>
      </c>
      <c r="Z124" s="42">
        <v>68</v>
      </c>
    </row>
    <row r="125" spans="1:26" s="41" customFormat="1" ht="57" customHeight="1">
      <c r="A125" s="38">
        <f t="shared" si="18"/>
        <v>98</v>
      </c>
      <c r="B125" s="39" t="s">
        <v>476</v>
      </c>
      <c r="C125" s="39" t="s">
        <v>477</v>
      </c>
      <c r="D125" s="39" t="s">
        <v>478</v>
      </c>
      <c r="E125" s="39">
        <v>1</v>
      </c>
      <c r="F125" s="40">
        <v>734.5</v>
      </c>
      <c r="G125" s="40">
        <v>734.5</v>
      </c>
      <c r="H125" s="39" t="s">
        <v>355</v>
      </c>
      <c r="I125" s="39" t="s">
        <v>103</v>
      </c>
      <c r="J125" s="39"/>
      <c r="K125" s="39"/>
      <c r="L125" s="39"/>
      <c r="M125" s="39"/>
      <c r="N125" s="39" t="s">
        <v>479</v>
      </c>
      <c r="O125" s="39" t="s">
        <v>81</v>
      </c>
      <c r="P125" s="39" t="s">
        <v>402</v>
      </c>
      <c r="Q125" s="39" t="s">
        <v>39</v>
      </c>
      <c r="R125" s="39"/>
      <c r="S125" s="39"/>
      <c r="T125" s="39"/>
      <c r="U125" s="39"/>
      <c r="V125" s="39"/>
      <c r="W125" s="39" t="s">
        <v>40</v>
      </c>
      <c r="X125" s="39"/>
      <c r="Y125" s="42">
        <v>1</v>
      </c>
      <c r="Z125" s="42">
        <v>74</v>
      </c>
    </row>
    <row r="126" spans="1:26" s="41" customFormat="1" ht="57" customHeight="1">
      <c r="A126" s="38">
        <f t="shared" si="18"/>
        <v>99</v>
      </c>
      <c r="B126" s="39" t="s">
        <v>480</v>
      </c>
      <c r="C126" s="39" t="s">
        <v>481</v>
      </c>
      <c r="D126" s="39" t="s">
        <v>482</v>
      </c>
      <c r="E126" s="39">
        <v>1</v>
      </c>
      <c r="F126" s="40">
        <v>2754</v>
      </c>
      <c r="G126" s="40">
        <v>4759</v>
      </c>
      <c r="H126" s="39" t="s">
        <v>355</v>
      </c>
      <c r="I126" s="39" t="s">
        <v>103</v>
      </c>
      <c r="J126" s="39"/>
      <c r="K126" s="39"/>
      <c r="L126" s="39"/>
      <c r="M126" s="39"/>
      <c r="N126" s="39" t="s">
        <v>483</v>
      </c>
      <c r="O126" s="39" t="s">
        <v>81</v>
      </c>
      <c r="P126" s="39" t="s">
        <v>402</v>
      </c>
      <c r="Q126" s="39" t="s">
        <v>39</v>
      </c>
      <c r="R126" s="39"/>
      <c r="S126" s="39"/>
      <c r="T126" s="39"/>
      <c r="U126" s="39"/>
      <c r="V126" s="39"/>
      <c r="W126" s="39" t="s">
        <v>40</v>
      </c>
      <c r="X126" s="39"/>
      <c r="Y126" s="54"/>
      <c r="Z126" s="55">
        <v>69</v>
      </c>
    </row>
    <row r="127" spans="1:26" s="41" customFormat="1" ht="57" customHeight="1">
      <c r="A127" s="38">
        <f t="shared" si="18"/>
        <v>100</v>
      </c>
      <c r="B127" s="39" t="s">
        <v>484</v>
      </c>
      <c r="C127" s="39" t="s">
        <v>485</v>
      </c>
      <c r="D127" s="39" t="s">
        <v>486</v>
      </c>
      <c r="E127" s="39">
        <v>1</v>
      </c>
      <c r="F127" s="40">
        <v>826.9</v>
      </c>
      <c r="G127" s="40">
        <v>1494</v>
      </c>
      <c r="H127" s="39" t="s">
        <v>355</v>
      </c>
      <c r="I127" s="39" t="s">
        <v>103</v>
      </c>
      <c r="J127" s="39"/>
      <c r="K127" s="39"/>
      <c r="L127" s="39"/>
      <c r="M127" s="39"/>
      <c r="N127" s="39" t="s">
        <v>487</v>
      </c>
      <c r="O127" s="39" t="s">
        <v>81</v>
      </c>
      <c r="P127" s="39" t="s">
        <v>402</v>
      </c>
      <c r="Q127" s="39" t="s">
        <v>39</v>
      </c>
      <c r="R127" s="39"/>
      <c r="S127" s="39"/>
      <c r="T127" s="39"/>
      <c r="U127" s="39"/>
      <c r="V127" s="39"/>
      <c r="W127" s="39" t="s">
        <v>40</v>
      </c>
      <c r="X127" s="39"/>
      <c r="Y127" s="42">
        <v>1</v>
      </c>
      <c r="Z127" s="42">
        <v>64</v>
      </c>
    </row>
    <row r="128" spans="1:26" s="41" customFormat="1" ht="189.75" customHeight="1">
      <c r="A128" s="39">
        <f t="shared" si="18"/>
        <v>101</v>
      </c>
      <c r="B128" s="39" t="s">
        <v>488</v>
      </c>
      <c r="C128" s="39" t="s">
        <v>489</v>
      </c>
      <c r="D128" s="39" t="s">
        <v>490</v>
      </c>
      <c r="E128" s="39">
        <v>1</v>
      </c>
      <c r="F128" s="40">
        <v>108.8</v>
      </c>
      <c r="G128" s="40">
        <v>62</v>
      </c>
      <c r="H128" s="39" t="s">
        <v>355</v>
      </c>
      <c r="I128" s="39" t="s">
        <v>103</v>
      </c>
      <c r="J128" s="39"/>
      <c r="K128" s="39"/>
      <c r="L128" s="39"/>
      <c r="M128" s="39"/>
      <c r="N128" s="39" t="s">
        <v>491</v>
      </c>
      <c r="O128" s="39" t="s">
        <v>81</v>
      </c>
      <c r="P128" s="39" t="s">
        <v>492</v>
      </c>
      <c r="Q128" s="39" t="s">
        <v>493</v>
      </c>
      <c r="R128" s="39"/>
      <c r="S128" s="39"/>
      <c r="T128" s="39"/>
      <c r="U128" s="39"/>
      <c r="V128" s="39"/>
      <c r="W128" s="39" t="s">
        <v>40</v>
      </c>
      <c r="X128" s="39" t="s">
        <v>494</v>
      </c>
      <c r="Y128" s="42">
        <v>1</v>
      </c>
      <c r="Z128" s="42">
        <v>37</v>
      </c>
    </row>
    <row r="129" spans="1:28" s="41" customFormat="1" ht="102" customHeight="1">
      <c r="A129" s="38">
        <f t="shared" si="18"/>
        <v>102</v>
      </c>
      <c r="B129" s="39" t="s">
        <v>495</v>
      </c>
      <c r="C129" s="39" t="s">
        <v>496</v>
      </c>
      <c r="D129" s="39" t="s">
        <v>497</v>
      </c>
      <c r="E129" s="39">
        <v>1</v>
      </c>
      <c r="F129" s="40">
        <v>199</v>
      </c>
      <c r="G129" s="40">
        <v>124</v>
      </c>
      <c r="H129" s="39"/>
      <c r="I129" s="39"/>
      <c r="J129" s="39"/>
      <c r="K129" s="39"/>
      <c r="L129" s="39"/>
      <c r="M129" s="39"/>
      <c r="N129" s="39"/>
      <c r="O129" s="39"/>
      <c r="P129" s="39" t="s">
        <v>498</v>
      </c>
      <c r="Q129" s="39" t="s">
        <v>499</v>
      </c>
      <c r="R129" s="39"/>
      <c r="S129" s="39"/>
      <c r="T129" s="39"/>
      <c r="U129" s="39"/>
      <c r="V129" s="39"/>
      <c r="W129" s="39" t="s">
        <v>40</v>
      </c>
      <c r="X129" s="39" t="s">
        <v>500</v>
      </c>
      <c r="Y129" s="54"/>
      <c r="Z129" s="55"/>
    </row>
    <row r="130" spans="1:28" s="41" customFormat="1" ht="93" customHeight="1">
      <c r="A130" s="38">
        <f t="shared" si="18"/>
        <v>103</v>
      </c>
      <c r="B130" s="39" t="s">
        <v>501</v>
      </c>
      <c r="C130" s="39" t="s">
        <v>496</v>
      </c>
      <c r="D130" s="39" t="s">
        <v>502</v>
      </c>
      <c r="E130" s="39">
        <v>1</v>
      </c>
      <c r="F130" s="40">
        <v>155</v>
      </c>
      <c r="G130" s="40">
        <v>92</v>
      </c>
      <c r="H130" s="39"/>
      <c r="I130" s="39"/>
      <c r="J130" s="39"/>
      <c r="K130" s="39"/>
      <c r="L130" s="39"/>
      <c r="M130" s="39"/>
      <c r="N130" s="39"/>
      <c r="O130" s="39"/>
      <c r="P130" s="39" t="s">
        <v>503</v>
      </c>
      <c r="Q130" s="39" t="s">
        <v>504</v>
      </c>
      <c r="R130" s="39"/>
      <c r="S130" s="39"/>
      <c r="T130" s="39"/>
      <c r="U130" s="39"/>
      <c r="V130" s="39"/>
      <c r="W130" s="39" t="s">
        <v>40</v>
      </c>
      <c r="X130" s="39" t="s">
        <v>500</v>
      </c>
      <c r="Y130" s="54"/>
      <c r="Z130" s="55"/>
    </row>
    <row r="131" spans="1:28" s="35" customFormat="1" ht="24.75" customHeight="1">
      <c r="A131" s="31"/>
      <c r="B131" s="17">
        <v>2</v>
      </c>
      <c r="C131" s="17" t="s">
        <v>505</v>
      </c>
      <c r="D131" s="17">
        <f>+E131</f>
        <v>18</v>
      </c>
      <c r="E131" s="17">
        <f>SUM(E132:E149)</f>
        <v>18</v>
      </c>
      <c r="F131" s="33">
        <f t="shared" ref="F131:G131" si="19">SUM(F132:F149)</f>
        <v>40444.399999999994</v>
      </c>
      <c r="G131" s="33">
        <f t="shared" si="19"/>
        <v>29897.5</v>
      </c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56">
        <v>1</v>
      </c>
      <c r="Z131" s="57"/>
    </row>
    <row r="132" spans="1:28" s="41" customFormat="1" ht="70.5" customHeight="1">
      <c r="A132" s="38">
        <f>+A130+1</f>
        <v>104</v>
      </c>
      <c r="B132" s="39" t="s">
        <v>146</v>
      </c>
      <c r="C132" s="39" t="s">
        <v>506</v>
      </c>
      <c r="D132" s="39" t="s">
        <v>507</v>
      </c>
      <c r="E132" s="39">
        <v>1</v>
      </c>
      <c r="F132" s="40">
        <v>2838</v>
      </c>
      <c r="G132" s="40">
        <v>698</v>
      </c>
      <c r="H132" s="39" t="s">
        <v>57</v>
      </c>
      <c r="I132" s="39" t="s">
        <v>103</v>
      </c>
      <c r="J132" s="39"/>
      <c r="K132" s="39"/>
      <c r="L132" s="39"/>
      <c r="M132" s="39"/>
      <c r="N132" s="39" t="s">
        <v>508</v>
      </c>
      <c r="O132" s="39" t="s">
        <v>81</v>
      </c>
      <c r="P132" s="39" t="s">
        <v>402</v>
      </c>
      <c r="Q132" s="39" t="s">
        <v>39</v>
      </c>
      <c r="R132" s="39"/>
      <c r="S132" s="39"/>
      <c r="T132" s="39"/>
      <c r="U132" s="39"/>
      <c r="V132" s="39"/>
      <c r="W132" s="39" t="s">
        <v>40</v>
      </c>
      <c r="X132" s="39"/>
      <c r="Y132" s="42">
        <v>1</v>
      </c>
      <c r="Z132" s="42"/>
    </row>
    <row r="133" spans="1:28" s="41" customFormat="1" ht="70.5" customHeight="1">
      <c r="A133" s="38">
        <f>+A132+1</f>
        <v>105</v>
      </c>
      <c r="B133" s="39" t="s">
        <v>172</v>
      </c>
      <c r="C133" s="39" t="s">
        <v>509</v>
      </c>
      <c r="D133" s="39" t="s">
        <v>510</v>
      </c>
      <c r="E133" s="39">
        <v>1</v>
      </c>
      <c r="F133" s="40">
        <v>4728.3</v>
      </c>
      <c r="G133" s="40">
        <v>2741</v>
      </c>
      <c r="H133" s="39" t="s">
        <v>57</v>
      </c>
      <c r="I133" s="39" t="s">
        <v>103</v>
      </c>
      <c r="J133" s="39"/>
      <c r="K133" s="39"/>
      <c r="L133" s="39"/>
      <c r="M133" s="39"/>
      <c r="N133" s="39" t="s">
        <v>511</v>
      </c>
      <c r="O133" s="39" t="s">
        <v>81</v>
      </c>
      <c r="P133" s="39" t="s">
        <v>402</v>
      </c>
      <c r="Q133" s="39" t="s">
        <v>39</v>
      </c>
      <c r="R133" s="39"/>
      <c r="S133" s="39"/>
      <c r="T133" s="39"/>
      <c r="U133" s="39"/>
      <c r="V133" s="39"/>
      <c r="W133" s="39" t="s">
        <v>40</v>
      </c>
      <c r="X133" s="39"/>
      <c r="Y133" s="42">
        <v>1</v>
      </c>
      <c r="Z133" s="42"/>
    </row>
    <row r="134" spans="1:28" s="41" customFormat="1" ht="111" customHeight="1">
      <c r="A134" s="38">
        <f t="shared" ref="A134:A149" si="20">+A133+1</f>
        <v>106</v>
      </c>
      <c r="B134" s="39" t="s">
        <v>201</v>
      </c>
      <c r="C134" s="39" t="s">
        <v>512</v>
      </c>
      <c r="D134" s="39" t="s">
        <v>513</v>
      </c>
      <c r="E134" s="39">
        <v>1</v>
      </c>
      <c r="F134" s="67">
        <v>1045.0999999999999</v>
      </c>
      <c r="G134" s="67">
        <v>672</v>
      </c>
      <c r="H134" s="39" t="s">
        <v>57</v>
      </c>
      <c r="I134" s="39" t="s">
        <v>103</v>
      </c>
      <c r="J134" s="39"/>
      <c r="K134" s="39"/>
      <c r="L134" s="39"/>
      <c r="M134" s="39"/>
      <c r="N134" s="39" t="s">
        <v>514</v>
      </c>
      <c r="O134" s="39" t="s">
        <v>81</v>
      </c>
      <c r="P134" s="39" t="s">
        <v>402</v>
      </c>
      <c r="Q134" s="39" t="s">
        <v>515</v>
      </c>
      <c r="R134" s="39"/>
      <c r="S134" s="39"/>
      <c r="T134" s="39"/>
      <c r="U134" s="39"/>
      <c r="V134" s="39"/>
      <c r="W134" s="39" t="s">
        <v>40</v>
      </c>
      <c r="X134" s="39" t="s">
        <v>516</v>
      </c>
      <c r="Y134" s="54"/>
      <c r="Z134" s="55"/>
    </row>
    <row r="135" spans="1:28" s="41" customFormat="1" ht="71.25" customHeight="1">
      <c r="A135" s="38">
        <f t="shared" si="20"/>
        <v>107</v>
      </c>
      <c r="B135" s="39" t="s">
        <v>221</v>
      </c>
      <c r="C135" s="39" t="s">
        <v>517</v>
      </c>
      <c r="D135" s="39" t="s">
        <v>518</v>
      </c>
      <c r="E135" s="39">
        <v>1</v>
      </c>
      <c r="F135" s="40">
        <v>1672.8</v>
      </c>
      <c r="G135" s="40">
        <v>1672.8</v>
      </c>
      <c r="H135" s="39" t="s">
        <v>57</v>
      </c>
      <c r="I135" s="39" t="s">
        <v>103</v>
      </c>
      <c r="J135" s="39"/>
      <c r="K135" s="39"/>
      <c r="L135" s="39"/>
      <c r="M135" s="39"/>
      <c r="N135" s="39" t="s">
        <v>519</v>
      </c>
      <c r="O135" s="39" t="s">
        <v>81</v>
      </c>
      <c r="P135" s="39" t="s">
        <v>402</v>
      </c>
      <c r="Q135" s="39" t="s">
        <v>39</v>
      </c>
      <c r="R135" s="39"/>
      <c r="S135" s="39"/>
      <c r="T135" s="39"/>
      <c r="U135" s="39"/>
      <c r="V135" s="39"/>
      <c r="W135" s="39" t="s">
        <v>40</v>
      </c>
      <c r="X135" s="39"/>
      <c r="Y135" s="42">
        <v>1</v>
      </c>
      <c r="Z135" s="42"/>
    </row>
    <row r="136" spans="1:28" s="41" customFormat="1" ht="61.5" customHeight="1">
      <c r="A136" s="38">
        <f t="shared" si="20"/>
        <v>108</v>
      </c>
      <c r="B136" s="39" t="s">
        <v>234</v>
      </c>
      <c r="C136" s="39" t="s">
        <v>520</v>
      </c>
      <c r="D136" s="39" t="s">
        <v>521</v>
      </c>
      <c r="E136" s="39">
        <v>1</v>
      </c>
      <c r="F136" s="40">
        <v>2358.9</v>
      </c>
      <c r="G136" s="68">
        <v>992</v>
      </c>
      <c r="H136" s="39" t="s">
        <v>57</v>
      </c>
      <c r="I136" s="39" t="s">
        <v>103</v>
      </c>
      <c r="J136" s="39"/>
      <c r="K136" s="39"/>
      <c r="L136" s="39"/>
      <c r="M136" s="39"/>
      <c r="N136" s="39" t="s">
        <v>522</v>
      </c>
      <c r="O136" s="39" t="s">
        <v>81</v>
      </c>
      <c r="P136" s="39" t="s">
        <v>402</v>
      </c>
      <c r="Q136" s="39" t="s">
        <v>39</v>
      </c>
      <c r="R136" s="39"/>
      <c r="S136" s="39"/>
      <c r="T136" s="39"/>
      <c r="U136" s="39"/>
      <c r="V136" s="39"/>
      <c r="W136" s="39" t="s">
        <v>40</v>
      </c>
      <c r="X136" s="39"/>
      <c r="Y136" s="42">
        <v>1</v>
      </c>
      <c r="Z136" s="42"/>
    </row>
    <row r="137" spans="1:28" s="41" customFormat="1" ht="76.5" customHeight="1">
      <c r="A137" s="38">
        <f t="shared" si="20"/>
        <v>109</v>
      </c>
      <c r="B137" s="39" t="s">
        <v>270</v>
      </c>
      <c r="C137" s="39" t="s">
        <v>523</v>
      </c>
      <c r="D137" s="39" t="s">
        <v>524</v>
      </c>
      <c r="E137" s="39">
        <v>1</v>
      </c>
      <c r="F137" s="40">
        <v>1329.8</v>
      </c>
      <c r="G137" s="40">
        <v>469</v>
      </c>
      <c r="H137" s="39" t="s">
        <v>57</v>
      </c>
      <c r="I137" s="39" t="s">
        <v>103</v>
      </c>
      <c r="J137" s="39"/>
      <c r="K137" s="39"/>
      <c r="L137" s="39"/>
      <c r="M137" s="39"/>
      <c r="N137" s="39" t="s">
        <v>525</v>
      </c>
      <c r="O137" s="39" t="s">
        <v>81</v>
      </c>
      <c r="P137" s="39" t="s">
        <v>402</v>
      </c>
      <c r="Q137" s="39" t="s">
        <v>39</v>
      </c>
      <c r="R137" s="39"/>
      <c r="S137" s="39"/>
      <c r="T137" s="39"/>
      <c r="U137" s="39"/>
      <c r="V137" s="39"/>
      <c r="W137" s="39" t="s">
        <v>40</v>
      </c>
      <c r="X137" s="39" t="s">
        <v>526</v>
      </c>
      <c r="Y137" s="42">
        <v>1</v>
      </c>
      <c r="Z137" s="42"/>
    </row>
    <row r="138" spans="1:28" s="41" customFormat="1" ht="58.5" customHeight="1">
      <c r="A138" s="38">
        <f t="shared" si="20"/>
        <v>110</v>
      </c>
      <c r="B138" s="39" t="s">
        <v>291</v>
      </c>
      <c r="C138" s="39" t="s">
        <v>527</v>
      </c>
      <c r="D138" s="39" t="s">
        <v>528</v>
      </c>
      <c r="E138" s="39">
        <v>1</v>
      </c>
      <c r="F138" s="40">
        <f>59.8+186.9</f>
        <v>246.7</v>
      </c>
      <c r="G138" s="40">
        <f>59.8+186.9</f>
        <v>246.7</v>
      </c>
      <c r="H138" s="39" t="s">
        <v>70</v>
      </c>
      <c r="I138" s="39" t="s">
        <v>38</v>
      </c>
      <c r="J138" s="39"/>
      <c r="K138" s="39"/>
      <c r="L138" s="39"/>
      <c r="M138" s="39"/>
      <c r="N138" s="39" t="s">
        <v>529</v>
      </c>
      <c r="O138" s="46">
        <v>42633</v>
      </c>
      <c r="P138" s="39" t="s">
        <v>402</v>
      </c>
      <c r="Q138" s="39" t="s">
        <v>39</v>
      </c>
      <c r="R138" s="39"/>
      <c r="S138" s="39"/>
      <c r="T138" s="39"/>
      <c r="U138" s="39"/>
      <c r="V138" s="39"/>
      <c r="W138" s="39" t="s">
        <v>40</v>
      </c>
      <c r="X138" s="69" t="s">
        <v>530</v>
      </c>
      <c r="Y138" s="54"/>
      <c r="Z138" s="55"/>
      <c r="AA138" s="41">
        <v>1</v>
      </c>
      <c r="AB138" s="41">
        <v>6</v>
      </c>
    </row>
    <row r="139" spans="1:28" s="41" customFormat="1" ht="78" customHeight="1">
      <c r="A139" s="38">
        <f t="shared" si="20"/>
        <v>111</v>
      </c>
      <c r="B139" s="39" t="s">
        <v>315</v>
      </c>
      <c r="C139" s="39" t="s">
        <v>531</v>
      </c>
      <c r="D139" s="39" t="s">
        <v>532</v>
      </c>
      <c r="E139" s="39">
        <v>1</v>
      </c>
      <c r="F139" s="40">
        <v>6106.9</v>
      </c>
      <c r="G139" s="40">
        <v>11850</v>
      </c>
      <c r="H139" s="39" t="s">
        <v>57</v>
      </c>
      <c r="I139" s="39" t="s">
        <v>103</v>
      </c>
      <c r="J139" s="39"/>
      <c r="K139" s="39"/>
      <c r="L139" s="39"/>
      <c r="M139" s="39"/>
      <c r="N139" s="39" t="s">
        <v>533</v>
      </c>
      <c r="O139" s="46">
        <v>41639</v>
      </c>
      <c r="P139" s="39" t="s">
        <v>402</v>
      </c>
      <c r="Q139" s="39" t="s">
        <v>39</v>
      </c>
      <c r="R139" s="39"/>
      <c r="S139" s="39"/>
      <c r="T139" s="39"/>
      <c r="U139" s="39"/>
      <c r="V139" s="39"/>
      <c r="W139" s="39" t="s">
        <v>40</v>
      </c>
      <c r="X139" s="39" t="s">
        <v>534</v>
      </c>
      <c r="Y139" s="42">
        <v>1</v>
      </c>
      <c r="Z139" s="39" t="s">
        <v>535</v>
      </c>
    </row>
    <row r="140" spans="1:28" s="41" customFormat="1" ht="72" customHeight="1">
      <c r="A140" s="38">
        <f t="shared" si="20"/>
        <v>112</v>
      </c>
      <c r="B140" s="39" t="s">
        <v>350</v>
      </c>
      <c r="C140" s="39" t="s">
        <v>536</v>
      </c>
      <c r="D140" s="39" t="s">
        <v>537</v>
      </c>
      <c r="E140" s="39">
        <v>1</v>
      </c>
      <c r="F140" s="40">
        <v>5386.7</v>
      </c>
      <c r="G140" s="40">
        <v>1984</v>
      </c>
      <c r="H140" s="39" t="s">
        <v>57</v>
      </c>
      <c r="I140" s="39" t="s">
        <v>103</v>
      </c>
      <c r="J140" s="39"/>
      <c r="K140" s="39"/>
      <c r="L140" s="39"/>
      <c r="M140" s="39"/>
      <c r="N140" s="39" t="s">
        <v>538</v>
      </c>
      <c r="O140" s="39" t="s">
        <v>81</v>
      </c>
      <c r="P140" s="39" t="s">
        <v>402</v>
      </c>
      <c r="Q140" s="39" t="s">
        <v>39</v>
      </c>
      <c r="R140" s="39"/>
      <c r="S140" s="39"/>
      <c r="T140" s="39"/>
      <c r="U140" s="39"/>
      <c r="V140" s="39"/>
      <c r="W140" s="39" t="s">
        <v>40</v>
      </c>
      <c r="X140" s="39"/>
      <c r="Y140" s="42">
        <v>1</v>
      </c>
      <c r="Z140" s="42"/>
    </row>
    <row r="141" spans="1:28" s="41" customFormat="1" ht="149.25" customHeight="1">
      <c r="A141" s="38">
        <f t="shared" si="20"/>
        <v>113</v>
      </c>
      <c r="B141" s="39" t="s">
        <v>373</v>
      </c>
      <c r="C141" s="39" t="s">
        <v>536</v>
      </c>
      <c r="D141" s="39" t="s">
        <v>539</v>
      </c>
      <c r="E141" s="39">
        <v>1</v>
      </c>
      <c r="F141" s="40">
        <v>251.1</v>
      </c>
      <c r="G141" s="40">
        <v>168</v>
      </c>
      <c r="H141" s="39" t="s">
        <v>57</v>
      </c>
      <c r="I141" s="39" t="s">
        <v>103</v>
      </c>
      <c r="J141" s="39"/>
      <c r="K141" s="39"/>
      <c r="L141" s="39"/>
      <c r="M141" s="39"/>
      <c r="N141" s="39" t="s">
        <v>540</v>
      </c>
      <c r="O141" s="39" t="s">
        <v>81</v>
      </c>
      <c r="P141" s="39" t="s">
        <v>402</v>
      </c>
      <c r="Q141" s="39" t="s">
        <v>541</v>
      </c>
      <c r="R141" s="39"/>
      <c r="S141" s="39"/>
      <c r="T141" s="39"/>
      <c r="U141" s="39"/>
      <c r="V141" s="39"/>
      <c r="W141" s="39" t="s">
        <v>40</v>
      </c>
      <c r="X141" s="39" t="s">
        <v>542</v>
      </c>
      <c r="Y141" s="42">
        <v>1</v>
      </c>
      <c r="Z141" s="42"/>
    </row>
    <row r="142" spans="1:28" s="41" customFormat="1" ht="72" customHeight="1">
      <c r="A142" s="38">
        <f t="shared" si="20"/>
        <v>114</v>
      </c>
      <c r="B142" s="39" t="s">
        <v>543</v>
      </c>
      <c r="C142" s="39" t="s">
        <v>544</v>
      </c>
      <c r="D142" s="39" t="s">
        <v>545</v>
      </c>
      <c r="E142" s="39">
        <v>1</v>
      </c>
      <c r="F142" s="40">
        <v>1197.9000000000001</v>
      </c>
      <c r="G142" s="40">
        <v>680</v>
      </c>
      <c r="H142" s="39" t="s">
        <v>57</v>
      </c>
      <c r="I142" s="39" t="s">
        <v>103</v>
      </c>
      <c r="J142" s="39"/>
      <c r="K142" s="39"/>
      <c r="L142" s="39"/>
      <c r="M142" s="39"/>
      <c r="N142" s="39" t="s">
        <v>546</v>
      </c>
      <c r="O142" s="39" t="s">
        <v>81</v>
      </c>
      <c r="P142" s="39" t="s">
        <v>402</v>
      </c>
      <c r="Q142" s="39" t="s">
        <v>39</v>
      </c>
      <c r="R142" s="39"/>
      <c r="S142" s="39"/>
      <c r="T142" s="39"/>
      <c r="U142" s="39"/>
      <c r="V142" s="39"/>
      <c r="W142" s="39" t="s">
        <v>40</v>
      </c>
      <c r="X142" s="39"/>
      <c r="Y142" s="42">
        <v>1</v>
      </c>
      <c r="Z142" s="42"/>
    </row>
    <row r="143" spans="1:28" s="41" customFormat="1" ht="72" customHeight="1">
      <c r="A143" s="38">
        <f t="shared" si="20"/>
        <v>115</v>
      </c>
      <c r="B143" s="39" t="s">
        <v>547</v>
      </c>
      <c r="C143" s="39" t="s">
        <v>548</v>
      </c>
      <c r="D143" s="39" t="s">
        <v>549</v>
      </c>
      <c r="E143" s="39">
        <v>1</v>
      </c>
      <c r="F143" s="40">
        <v>1002.5</v>
      </c>
      <c r="G143" s="68">
        <v>480</v>
      </c>
      <c r="H143" s="39" t="s">
        <v>57</v>
      </c>
      <c r="I143" s="39" t="s">
        <v>103</v>
      </c>
      <c r="J143" s="39"/>
      <c r="K143" s="39"/>
      <c r="L143" s="39"/>
      <c r="M143" s="39"/>
      <c r="N143" s="39" t="s">
        <v>550</v>
      </c>
      <c r="O143" s="39" t="s">
        <v>81</v>
      </c>
      <c r="P143" s="39" t="s">
        <v>402</v>
      </c>
      <c r="Q143" s="39" t="s">
        <v>39</v>
      </c>
      <c r="R143" s="39"/>
      <c r="S143" s="39"/>
      <c r="T143" s="39"/>
      <c r="U143" s="39"/>
      <c r="V143" s="39"/>
      <c r="W143" s="39" t="s">
        <v>40</v>
      </c>
      <c r="X143" s="39"/>
      <c r="Y143" s="42">
        <v>1</v>
      </c>
      <c r="Z143" s="42"/>
    </row>
    <row r="144" spans="1:28" s="41" customFormat="1" ht="72" customHeight="1">
      <c r="A144" s="38">
        <f t="shared" si="20"/>
        <v>116</v>
      </c>
      <c r="B144" s="39" t="s">
        <v>551</v>
      </c>
      <c r="C144" s="39" t="s">
        <v>552</v>
      </c>
      <c r="D144" s="39" t="s">
        <v>553</v>
      </c>
      <c r="E144" s="39">
        <v>1</v>
      </c>
      <c r="F144" s="40">
        <v>1465</v>
      </c>
      <c r="G144" s="40">
        <v>3346</v>
      </c>
      <c r="H144" s="39" t="s">
        <v>57</v>
      </c>
      <c r="I144" s="39" t="s">
        <v>103</v>
      </c>
      <c r="J144" s="39"/>
      <c r="K144" s="39"/>
      <c r="L144" s="39"/>
      <c r="M144" s="39"/>
      <c r="N144" s="39" t="s">
        <v>554</v>
      </c>
      <c r="O144" s="39" t="s">
        <v>81</v>
      </c>
      <c r="P144" s="39" t="s">
        <v>402</v>
      </c>
      <c r="Q144" s="39" t="s">
        <v>39</v>
      </c>
      <c r="R144" s="39"/>
      <c r="S144" s="39"/>
      <c r="T144" s="39"/>
      <c r="U144" s="39"/>
      <c r="V144" s="39"/>
      <c r="W144" s="39" t="s">
        <v>40</v>
      </c>
      <c r="X144" s="39"/>
      <c r="Y144" s="42">
        <v>1</v>
      </c>
      <c r="Z144" s="42"/>
    </row>
    <row r="145" spans="1:28" s="41" customFormat="1" ht="72" customHeight="1">
      <c r="A145" s="38">
        <f t="shared" si="20"/>
        <v>117</v>
      </c>
      <c r="B145" s="39" t="s">
        <v>555</v>
      </c>
      <c r="C145" s="39" t="s">
        <v>556</v>
      </c>
      <c r="D145" s="39" t="s">
        <v>557</v>
      </c>
      <c r="E145" s="39">
        <v>1</v>
      </c>
      <c r="F145" s="40">
        <v>6474.9</v>
      </c>
      <c r="G145" s="40">
        <v>2166</v>
      </c>
      <c r="H145" s="39" t="s">
        <v>57</v>
      </c>
      <c r="I145" s="39" t="s">
        <v>103</v>
      </c>
      <c r="J145" s="39"/>
      <c r="K145" s="39"/>
      <c r="L145" s="39"/>
      <c r="M145" s="39"/>
      <c r="N145" s="39" t="s">
        <v>558</v>
      </c>
      <c r="O145" s="39" t="s">
        <v>81</v>
      </c>
      <c r="P145" s="39" t="s">
        <v>402</v>
      </c>
      <c r="Q145" s="39" t="s">
        <v>39</v>
      </c>
      <c r="R145" s="39"/>
      <c r="S145" s="39"/>
      <c r="T145" s="39"/>
      <c r="U145" s="39"/>
      <c r="V145" s="39"/>
      <c r="W145" s="39" t="s">
        <v>40</v>
      </c>
      <c r="X145" s="39"/>
      <c r="Y145" s="42">
        <v>1</v>
      </c>
      <c r="Z145" s="42"/>
    </row>
    <row r="146" spans="1:28" s="41" customFormat="1" ht="77.25" customHeight="1">
      <c r="A146" s="38">
        <f t="shared" si="20"/>
        <v>118</v>
      </c>
      <c r="B146" s="39" t="s">
        <v>559</v>
      </c>
      <c r="C146" s="39" t="s">
        <v>560</v>
      </c>
      <c r="D146" s="39" t="s">
        <v>561</v>
      </c>
      <c r="E146" s="39">
        <v>1</v>
      </c>
      <c r="F146" s="40">
        <v>2939.6</v>
      </c>
      <c r="G146" s="40">
        <v>1008</v>
      </c>
      <c r="H146" s="39" t="s">
        <v>57</v>
      </c>
      <c r="I146" s="39" t="s">
        <v>103</v>
      </c>
      <c r="J146" s="39"/>
      <c r="K146" s="39"/>
      <c r="L146" s="39"/>
      <c r="M146" s="39"/>
      <c r="N146" s="39" t="s">
        <v>562</v>
      </c>
      <c r="O146" s="39" t="s">
        <v>81</v>
      </c>
      <c r="P146" s="39" t="s">
        <v>402</v>
      </c>
      <c r="Q146" s="39" t="s">
        <v>39</v>
      </c>
      <c r="R146" s="39"/>
      <c r="S146" s="39"/>
      <c r="T146" s="39"/>
      <c r="U146" s="39"/>
      <c r="V146" s="39"/>
      <c r="W146" s="39" t="s">
        <v>40</v>
      </c>
      <c r="X146" s="39"/>
      <c r="Y146" s="42">
        <v>1</v>
      </c>
      <c r="Z146" s="42"/>
    </row>
    <row r="147" spans="1:28" s="41" customFormat="1" ht="77.25" customHeight="1">
      <c r="A147" s="38">
        <f t="shared" si="20"/>
        <v>119</v>
      </c>
      <c r="B147" s="39" t="s">
        <v>563</v>
      </c>
      <c r="C147" s="39" t="s">
        <v>564</v>
      </c>
      <c r="D147" s="39" t="s">
        <v>565</v>
      </c>
      <c r="E147" s="39">
        <v>1</v>
      </c>
      <c r="F147" s="40">
        <v>786.2</v>
      </c>
      <c r="G147" s="40">
        <v>402</v>
      </c>
      <c r="H147" s="39" t="s">
        <v>57</v>
      </c>
      <c r="I147" s="39" t="s">
        <v>103</v>
      </c>
      <c r="J147" s="39"/>
      <c r="K147" s="39"/>
      <c r="L147" s="39"/>
      <c r="M147" s="39"/>
      <c r="N147" s="39" t="s">
        <v>566</v>
      </c>
      <c r="O147" s="39" t="s">
        <v>81</v>
      </c>
      <c r="P147" s="39" t="s">
        <v>402</v>
      </c>
      <c r="Q147" s="39" t="s">
        <v>39</v>
      </c>
      <c r="R147" s="39"/>
      <c r="S147" s="39"/>
      <c r="T147" s="39"/>
      <c r="U147" s="39"/>
      <c r="V147" s="39"/>
      <c r="W147" s="39" t="s">
        <v>40</v>
      </c>
      <c r="X147" s="39"/>
      <c r="Y147" s="42">
        <v>1</v>
      </c>
      <c r="Z147" s="42"/>
    </row>
    <row r="148" spans="1:28" s="41" customFormat="1" ht="104.25" customHeight="1">
      <c r="A148" s="38">
        <f t="shared" si="20"/>
        <v>120</v>
      </c>
      <c r="B148" s="39" t="s">
        <v>567</v>
      </c>
      <c r="C148" s="39" t="s">
        <v>568</v>
      </c>
      <c r="D148" s="39" t="s">
        <v>569</v>
      </c>
      <c r="E148" s="39">
        <v>1</v>
      </c>
      <c r="F148" s="40">
        <v>170</v>
      </c>
      <c r="G148" s="40">
        <v>170</v>
      </c>
      <c r="H148" s="39" t="s">
        <v>570</v>
      </c>
      <c r="I148" s="39" t="s">
        <v>571</v>
      </c>
      <c r="J148" s="39" t="s">
        <v>572</v>
      </c>
      <c r="K148" s="45" t="s">
        <v>81</v>
      </c>
      <c r="L148" s="39"/>
      <c r="M148" s="39"/>
      <c r="N148" s="39"/>
      <c r="O148" s="39"/>
      <c r="P148" s="39" t="s">
        <v>573</v>
      </c>
      <c r="Q148" s="39" t="s">
        <v>166</v>
      </c>
      <c r="R148" s="39"/>
      <c r="S148" s="39"/>
      <c r="T148" s="39"/>
      <c r="U148" s="39"/>
      <c r="V148" s="39"/>
      <c r="W148" s="39" t="s">
        <v>40</v>
      </c>
      <c r="X148" s="39" t="s">
        <v>574</v>
      </c>
      <c r="Y148" s="54"/>
      <c r="Z148" s="55"/>
    </row>
    <row r="149" spans="1:28" s="41" customFormat="1" ht="90.75" customHeight="1">
      <c r="A149" s="38">
        <f t="shared" si="20"/>
        <v>121</v>
      </c>
      <c r="B149" s="39" t="s">
        <v>575</v>
      </c>
      <c r="C149" s="39" t="s">
        <v>568</v>
      </c>
      <c r="D149" s="39" t="s">
        <v>576</v>
      </c>
      <c r="E149" s="39">
        <v>1</v>
      </c>
      <c r="F149" s="70">
        <v>444</v>
      </c>
      <c r="G149" s="70">
        <v>152</v>
      </c>
      <c r="H149" s="39"/>
      <c r="I149" s="39"/>
      <c r="J149" s="39"/>
      <c r="K149" s="39"/>
      <c r="L149" s="39"/>
      <c r="M149" s="39"/>
      <c r="N149" s="39"/>
      <c r="O149" s="39"/>
      <c r="P149" s="39" t="s">
        <v>577</v>
      </c>
      <c r="Q149" s="39" t="s">
        <v>578</v>
      </c>
      <c r="R149" s="39"/>
      <c r="S149" s="39"/>
      <c r="T149" s="39"/>
      <c r="U149" s="39"/>
      <c r="V149" s="39"/>
      <c r="W149" s="39" t="s">
        <v>40</v>
      </c>
      <c r="X149" s="39" t="s">
        <v>579</v>
      </c>
      <c r="Y149" s="54"/>
      <c r="Z149" s="55"/>
    </row>
    <row r="150" spans="1:28" s="35" customFormat="1" ht="41.25" customHeight="1">
      <c r="A150" s="31"/>
      <c r="B150" s="17">
        <v>3</v>
      </c>
      <c r="C150" s="17" t="s">
        <v>580</v>
      </c>
      <c r="D150" s="17">
        <f>+E150</f>
        <v>5</v>
      </c>
      <c r="E150" s="17">
        <f>SUM(E151:E155)</f>
        <v>5</v>
      </c>
      <c r="F150" s="33">
        <f t="shared" ref="F150:G150" si="21">SUM(F151:F155)</f>
        <v>37711.800000000003</v>
      </c>
      <c r="G150" s="33">
        <f t="shared" si="21"/>
        <v>27787.599999999999</v>
      </c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56">
        <v>1</v>
      </c>
      <c r="Z150" s="57"/>
    </row>
    <row r="151" spans="1:28" s="41" customFormat="1" ht="81" customHeight="1">
      <c r="A151" s="38">
        <f>+A149+1</f>
        <v>122</v>
      </c>
      <c r="B151" s="39" t="s">
        <v>581</v>
      </c>
      <c r="C151" s="39" t="s">
        <v>582</v>
      </c>
      <c r="D151" s="39" t="s">
        <v>583</v>
      </c>
      <c r="E151" s="39">
        <v>1</v>
      </c>
      <c r="F151" s="40">
        <v>1782.6</v>
      </c>
      <c r="G151" s="40">
        <v>3425</v>
      </c>
      <c r="H151" s="39" t="s">
        <v>70</v>
      </c>
      <c r="I151" s="39" t="s">
        <v>38</v>
      </c>
      <c r="J151" s="39"/>
      <c r="K151" s="39"/>
      <c r="L151" s="39"/>
      <c r="M151" s="39"/>
      <c r="N151" s="39" t="s">
        <v>584</v>
      </c>
      <c r="O151" s="39" t="s">
        <v>265</v>
      </c>
      <c r="P151" s="39" t="s">
        <v>402</v>
      </c>
      <c r="Q151" s="39" t="s">
        <v>39</v>
      </c>
      <c r="R151" s="39"/>
      <c r="S151" s="39"/>
      <c r="T151" s="39"/>
      <c r="U151" s="39"/>
      <c r="V151" s="39"/>
      <c r="W151" s="39" t="s">
        <v>40</v>
      </c>
      <c r="X151" s="39" t="s">
        <v>585</v>
      </c>
      <c r="Y151" s="54"/>
      <c r="Z151" s="55"/>
      <c r="AA151" s="41">
        <v>1</v>
      </c>
      <c r="AB151" s="41">
        <v>21</v>
      </c>
    </row>
    <row r="152" spans="1:28" s="41" customFormat="1" ht="78" customHeight="1">
      <c r="A152" s="38">
        <f>+A151+1</f>
        <v>123</v>
      </c>
      <c r="B152" s="39" t="s">
        <v>586</v>
      </c>
      <c r="C152" s="39" t="s">
        <v>587</v>
      </c>
      <c r="D152" s="39" t="s">
        <v>588</v>
      </c>
      <c r="E152" s="39">
        <v>1</v>
      </c>
      <c r="F152" s="40">
        <v>4904.6000000000004</v>
      </c>
      <c r="G152" s="40">
        <f>+F152</f>
        <v>4904.6000000000004</v>
      </c>
      <c r="H152" s="39" t="s">
        <v>57</v>
      </c>
      <c r="I152" s="45" t="s">
        <v>103</v>
      </c>
      <c r="J152" s="39"/>
      <c r="K152" s="39"/>
      <c r="L152" s="39"/>
      <c r="M152" s="39"/>
      <c r="N152" s="39" t="s">
        <v>589</v>
      </c>
      <c r="O152" s="46">
        <v>41639</v>
      </c>
      <c r="P152" s="39" t="s">
        <v>402</v>
      </c>
      <c r="Q152" s="39" t="s">
        <v>39</v>
      </c>
      <c r="R152" s="39"/>
      <c r="S152" s="39"/>
      <c r="T152" s="39"/>
      <c r="U152" s="39"/>
      <c r="V152" s="39"/>
      <c r="W152" s="39" t="s">
        <v>40</v>
      </c>
      <c r="X152" s="39"/>
      <c r="Y152" s="59">
        <v>1</v>
      </c>
      <c r="Z152" s="60"/>
    </row>
    <row r="153" spans="1:28" s="41" customFormat="1" ht="78" customHeight="1">
      <c r="A153" s="38">
        <f t="shared" ref="A153:A155" si="22">+A152+1</f>
        <v>124</v>
      </c>
      <c r="B153" s="39" t="s">
        <v>590</v>
      </c>
      <c r="C153" s="39" t="s">
        <v>591</v>
      </c>
      <c r="D153" s="39" t="s">
        <v>592</v>
      </c>
      <c r="E153" s="39">
        <v>1</v>
      </c>
      <c r="F153" s="40">
        <v>4401.3</v>
      </c>
      <c r="G153" s="40">
        <v>3753</v>
      </c>
      <c r="H153" s="39" t="s">
        <v>57</v>
      </c>
      <c r="I153" s="45" t="s">
        <v>103</v>
      </c>
      <c r="J153" s="39"/>
      <c r="K153" s="39"/>
      <c r="L153" s="39"/>
      <c r="M153" s="39"/>
      <c r="N153" s="39" t="s">
        <v>593</v>
      </c>
      <c r="O153" s="46">
        <v>41639</v>
      </c>
      <c r="P153" s="39" t="s">
        <v>402</v>
      </c>
      <c r="Q153" s="39" t="s">
        <v>39</v>
      </c>
      <c r="R153" s="39"/>
      <c r="S153" s="39"/>
      <c r="T153" s="39"/>
      <c r="U153" s="39"/>
      <c r="V153" s="39"/>
      <c r="W153" s="39" t="s">
        <v>40</v>
      </c>
      <c r="X153" s="39"/>
      <c r="Y153" s="59">
        <v>1</v>
      </c>
      <c r="Z153" s="60"/>
    </row>
    <row r="154" spans="1:28" s="41" customFormat="1" ht="78" customHeight="1">
      <c r="A154" s="38">
        <f t="shared" si="22"/>
        <v>125</v>
      </c>
      <c r="B154" s="39" t="s">
        <v>594</v>
      </c>
      <c r="C154" s="39" t="s">
        <v>595</v>
      </c>
      <c r="D154" s="39" t="s">
        <v>596</v>
      </c>
      <c r="E154" s="39">
        <v>1</v>
      </c>
      <c r="F154" s="40">
        <v>18463.400000000001</v>
      </c>
      <c r="G154" s="40">
        <v>7545</v>
      </c>
      <c r="H154" s="39" t="s">
        <v>70</v>
      </c>
      <c r="I154" s="39" t="s">
        <v>38</v>
      </c>
      <c r="J154" s="39"/>
      <c r="K154" s="39"/>
      <c r="L154" s="39"/>
      <c r="M154" s="39"/>
      <c r="N154" s="39" t="s">
        <v>597</v>
      </c>
      <c r="O154" s="39" t="s">
        <v>265</v>
      </c>
      <c r="P154" s="39" t="s">
        <v>402</v>
      </c>
      <c r="Q154" s="39" t="s">
        <v>39</v>
      </c>
      <c r="R154" s="39"/>
      <c r="S154" s="39"/>
      <c r="T154" s="39"/>
      <c r="U154" s="39"/>
      <c r="V154" s="39"/>
      <c r="W154" s="39" t="s">
        <v>40</v>
      </c>
      <c r="X154" s="39"/>
      <c r="Y154" s="54"/>
      <c r="Z154" s="55"/>
      <c r="AA154" s="41">
        <v>1</v>
      </c>
      <c r="AB154" s="41">
        <v>22</v>
      </c>
    </row>
    <row r="155" spans="1:28" s="41" customFormat="1" ht="58.5" customHeight="1">
      <c r="A155" s="38">
        <f t="shared" si="22"/>
        <v>126</v>
      </c>
      <c r="B155" s="39" t="s">
        <v>598</v>
      </c>
      <c r="C155" s="39" t="s">
        <v>599</v>
      </c>
      <c r="D155" s="39" t="s">
        <v>600</v>
      </c>
      <c r="E155" s="39">
        <v>1</v>
      </c>
      <c r="F155" s="40">
        <v>8159.9</v>
      </c>
      <c r="G155" s="68">
        <v>8160</v>
      </c>
      <c r="H155" s="39" t="s">
        <v>57</v>
      </c>
      <c r="I155" s="45" t="s">
        <v>103</v>
      </c>
      <c r="J155" s="39"/>
      <c r="K155" s="39"/>
      <c r="L155" s="39"/>
      <c r="M155" s="39"/>
      <c r="N155" s="39" t="s">
        <v>601</v>
      </c>
      <c r="O155" s="46">
        <v>41639</v>
      </c>
      <c r="P155" s="39" t="s">
        <v>402</v>
      </c>
      <c r="Q155" s="39" t="s">
        <v>39</v>
      </c>
      <c r="R155" s="39"/>
      <c r="S155" s="39"/>
      <c r="T155" s="39"/>
      <c r="U155" s="39"/>
      <c r="V155" s="39"/>
      <c r="W155" s="39" t="s">
        <v>40</v>
      </c>
      <c r="X155" s="39"/>
      <c r="Y155" s="59">
        <v>1</v>
      </c>
      <c r="Z155" s="60"/>
    </row>
    <row r="156" spans="1:28" s="35" customFormat="1" ht="27.75" hidden="1" customHeight="1">
      <c r="A156" s="31"/>
      <c r="B156" s="17" t="s">
        <v>602</v>
      </c>
      <c r="C156" s="17" t="s">
        <v>603</v>
      </c>
      <c r="D156" s="17">
        <f>+E156</f>
        <v>11</v>
      </c>
      <c r="E156" s="17">
        <f>SUM(E157:E167)</f>
        <v>11</v>
      </c>
      <c r="F156" s="33">
        <f t="shared" ref="F156:G156" si="23">SUM(F157:F167)</f>
        <v>15118.800000000001</v>
      </c>
      <c r="G156" s="33">
        <f t="shared" si="23"/>
        <v>17586.2</v>
      </c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56">
        <v>1</v>
      </c>
      <c r="Z156" s="57"/>
    </row>
    <row r="157" spans="1:28" s="41" customFormat="1" ht="151.5" hidden="1" customHeight="1">
      <c r="A157" s="38">
        <f>+A155+1</f>
        <v>127</v>
      </c>
      <c r="B157" s="39">
        <v>1</v>
      </c>
      <c r="C157" s="39" t="s">
        <v>604</v>
      </c>
      <c r="D157" s="39" t="s">
        <v>605</v>
      </c>
      <c r="E157" s="39">
        <v>1</v>
      </c>
      <c r="F157" s="40">
        <v>11858.5</v>
      </c>
      <c r="G157" s="68">
        <v>13436</v>
      </c>
      <c r="H157" s="39" t="s">
        <v>57</v>
      </c>
      <c r="I157" s="45" t="s">
        <v>103</v>
      </c>
      <c r="J157" s="39"/>
      <c r="K157" s="39"/>
      <c r="L157" s="39"/>
      <c r="M157" s="39"/>
      <c r="N157" s="39" t="s">
        <v>606</v>
      </c>
      <c r="O157" s="46">
        <v>41639</v>
      </c>
      <c r="P157" s="39"/>
      <c r="Q157" s="39"/>
      <c r="R157" s="39"/>
      <c r="S157" s="39"/>
      <c r="T157" s="39"/>
      <c r="U157" s="39"/>
      <c r="V157" s="39"/>
      <c r="W157" s="39" t="s">
        <v>40</v>
      </c>
      <c r="X157" s="39" t="s">
        <v>607</v>
      </c>
      <c r="Y157" s="59">
        <v>1</v>
      </c>
      <c r="Z157" s="60">
        <v>40</v>
      </c>
    </row>
    <row r="158" spans="1:28" s="41" customFormat="1" ht="60.75" hidden="1" customHeight="1">
      <c r="A158" s="38">
        <f>+A157+1</f>
        <v>128</v>
      </c>
      <c r="B158" s="39">
        <v>2</v>
      </c>
      <c r="C158" s="39" t="s">
        <v>608</v>
      </c>
      <c r="D158" s="39" t="s">
        <v>609</v>
      </c>
      <c r="E158" s="39">
        <v>1</v>
      </c>
      <c r="F158" s="40">
        <v>470.4</v>
      </c>
      <c r="G158" s="40">
        <v>470.4</v>
      </c>
      <c r="H158" s="39" t="s">
        <v>57</v>
      </c>
      <c r="I158" s="46">
        <v>41639</v>
      </c>
      <c r="J158" s="39"/>
      <c r="K158" s="39"/>
      <c r="L158" s="39"/>
      <c r="M158" s="39"/>
      <c r="N158" s="39" t="s">
        <v>610</v>
      </c>
      <c r="O158" s="46">
        <v>41639</v>
      </c>
      <c r="P158" s="39"/>
      <c r="Q158" s="39"/>
      <c r="R158" s="39"/>
      <c r="S158" s="39"/>
      <c r="T158" s="39"/>
      <c r="U158" s="39"/>
      <c r="V158" s="39"/>
      <c r="W158" s="39" t="s">
        <v>40</v>
      </c>
      <c r="X158" s="39"/>
      <c r="Y158" s="59">
        <v>1</v>
      </c>
      <c r="Z158" s="60">
        <v>46</v>
      </c>
    </row>
    <row r="159" spans="1:28" s="41" customFormat="1" ht="83.25" hidden="1" customHeight="1">
      <c r="A159" s="38">
        <f t="shared" ref="A159:A167" si="24">+A158+1</f>
        <v>129</v>
      </c>
      <c r="B159" s="39">
        <v>3</v>
      </c>
      <c r="C159" s="39" t="s">
        <v>611</v>
      </c>
      <c r="D159" s="39" t="s">
        <v>612</v>
      </c>
      <c r="E159" s="39">
        <v>1</v>
      </c>
      <c r="F159" s="40"/>
      <c r="G159" s="40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 t="s">
        <v>40</v>
      </c>
      <c r="X159" s="58" t="s">
        <v>613</v>
      </c>
      <c r="Y159" s="54"/>
      <c r="Z159" s="55"/>
    </row>
    <row r="160" spans="1:28" s="41" customFormat="1" ht="57.75" hidden="1" customHeight="1">
      <c r="A160" s="38">
        <f t="shared" si="24"/>
        <v>130</v>
      </c>
      <c r="B160" s="39">
        <v>4</v>
      </c>
      <c r="C160" s="39" t="s">
        <v>614</v>
      </c>
      <c r="D160" s="39" t="s">
        <v>615</v>
      </c>
      <c r="E160" s="39">
        <v>1</v>
      </c>
      <c r="F160" s="40">
        <v>168.1</v>
      </c>
      <c r="G160" s="68">
        <v>209</v>
      </c>
      <c r="H160" s="39" t="s">
        <v>57</v>
      </c>
      <c r="I160" s="46">
        <v>41639</v>
      </c>
      <c r="J160" s="39"/>
      <c r="K160" s="39"/>
      <c r="L160" s="39"/>
      <c r="M160" s="39"/>
      <c r="N160" s="39" t="s">
        <v>616</v>
      </c>
      <c r="O160" s="46">
        <v>41639</v>
      </c>
      <c r="P160" s="39"/>
      <c r="Q160" s="39"/>
      <c r="R160" s="39"/>
      <c r="S160" s="39"/>
      <c r="T160" s="39"/>
      <c r="U160" s="39"/>
      <c r="V160" s="39"/>
      <c r="W160" s="39" t="s">
        <v>40</v>
      </c>
      <c r="X160" s="39"/>
      <c r="Y160" s="59">
        <v>1</v>
      </c>
      <c r="Z160" s="60">
        <v>48</v>
      </c>
    </row>
    <row r="161" spans="1:28" s="41" customFormat="1" ht="58.5" hidden="1" customHeight="1">
      <c r="A161" s="38">
        <f t="shared" si="24"/>
        <v>131</v>
      </c>
      <c r="B161" s="39">
        <v>5</v>
      </c>
      <c r="C161" s="39" t="s">
        <v>617</v>
      </c>
      <c r="D161" s="39" t="s">
        <v>618</v>
      </c>
      <c r="E161" s="39">
        <v>1</v>
      </c>
      <c r="F161" s="40">
        <v>981.1</v>
      </c>
      <c r="G161" s="40">
        <v>981</v>
      </c>
      <c r="H161" s="39" t="s">
        <v>57</v>
      </c>
      <c r="I161" s="46">
        <v>41639</v>
      </c>
      <c r="J161" s="39"/>
      <c r="K161" s="39"/>
      <c r="L161" s="39"/>
      <c r="M161" s="39"/>
      <c r="N161" s="39" t="s">
        <v>619</v>
      </c>
      <c r="O161" s="46">
        <v>41639</v>
      </c>
      <c r="P161" s="39"/>
      <c r="Q161" s="39"/>
      <c r="R161" s="39"/>
      <c r="S161" s="39"/>
      <c r="T161" s="39"/>
      <c r="U161" s="39"/>
      <c r="V161" s="39"/>
      <c r="W161" s="39" t="s">
        <v>40</v>
      </c>
      <c r="X161" s="39"/>
      <c r="Y161" s="59">
        <v>1</v>
      </c>
      <c r="Z161" s="60">
        <v>43</v>
      </c>
    </row>
    <row r="162" spans="1:28" s="41" customFormat="1" ht="70.5" hidden="1" customHeight="1">
      <c r="A162" s="38">
        <f t="shared" si="24"/>
        <v>132</v>
      </c>
      <c r="B162" s="39">
        <v>6</v>
      </c>
      <c r="C162" s="39" t="s">
        <v>620</v>
      </c>
      <c r="D162" s="39" t="s">
        <v>621</v>
      </c>
      <c r="E162" s="39">
        <v>1</v>
      </c>
      <c r="F162" s="40"/>
      <c r="G162" s="40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 t="s">
        <v>40</v>
      </c>
      <c r="X162" s="58" t="s">
        <v>622</v>
      </c>
      <c r="Y162" s="54"/>
      <c r="Z162" s="55"/>
    </row>
    <row r="163" spans="1:28" s="41" customFormat="1" ht="55.5" hidden="1" customHeight="1">
      <c r="A163" s="38">
        <f t="shared" si="24"/>
        <v>133</v>
      </c>
      <c r="B163" s="39">
        <v>7</v>
      </c>
      <c r="C163" s="39" t="s">
        <v>623</v>
      </c>
      <c r="D163" s="39" t="s">
        <v>624</v>
      </c>
      <c r="E163" s="39">
        <v>1</v>
      </c>
      <c r="F163" s="40">
        <v>136.9</v>
      </c>
      <c r="G163" s="40">
        <v>136.9</v>
      </c>
      <c r="H163" s="39" t="s">
        <v>57</v>
      </c>
      <c r="I163" s="46">
        <v>41639</v>
      </c>
      <c r="J163" s="39"/>
      <c r="K163" s="39"/>
      <c r="L163" s="39"/>
      <c r="M163" s="39"/>
      <c r="N163" s="39" t="s">
        <v>625</v>
      </c>
      <c r="O163" s="46">
        <v>41639</v>
      </c>
      <c r="P163" s="39"/>
      <c r="Q163" s="39"/>
      <c r="R163" s="39"/>
      <c r="S163" s="39"/>
      <c r="T163" s="39"/>
      <c r="U163" s="39"/>
      <c r="V163" s="39"/>
      <c r="W163" s="39" t="s">
        <v>40</v>
      </c>
      <c r="X163" s="39"/>
      <c r="Y163" s="59">
        <v>1</v>
      </c>
      <c r="Z163" s="60">
        <v>45</v>
      </c>
    </row>
    <row r="164" spans="1:28" s="41" customFormat="1" ht="76.5" hidden="1" customHeight="1">
      <c r="A164" s="38">
        <f t="shared" si="24"/>
        <v>134</v>
      </c>
      <c r="B164" s="39">
        <v>8</v>
      </c>
      <c r="C164" s="39" t="s">
        <v>626</v>
      </c>
      <c r="D164" s="39" t="s">
        <v>627</v>
      </c>
      <c r="E164" s="39">
        <v>1</v>
      </c>
      <c r="F164" s="40">
        <v>240</v>
      </c>
      <c r="G164" s="40">
        <v>240</v>
      </c>
      <c r="H164" s="39" t="s">
        <v>57</v>
      </c>
      <c r="I164" s="39" t="s">
        <v>103</v>
      </c>
      <c r="J164" s="39"/>
      <c r="K164" s="39"/>
      <c r="L164" s="39"/>
      <c r="M164" s="39"/>
      <c r="N164" s="39" t="s">
        <v>628</v>
      </c>
      <c r="O164" s="39" t="s">
        <v>81</v>
      </c>
      <c r="P164" s="39"/>
      <c r="Q164" s="39"/>
      <c r="R164" s="39"/>
      <c r="S164" s="39"/>
      <c r="T164" s="39"/>
      <c r="U164" s="39"/>
      <c r="V164" s="39"/>
      <c r="W164" s="39" t="s">
        <v>40</v>
      </c>
      <c r="X164" s="39" t="s">
        <v>629</v>
      </c>
      <c r="Y164" s="59">
        <v>1</v>
      </c>
      <c r="Z164" s="60">
        <v>42</v>
      </c>
    </row>
    <row r="165" spans="1:28" s="41" customFormat="1" ht="90" hidden="1" customHeight="1">
      <c r="A165" s="38">
        <f t="shared" si="24"/>
        <v>135</v>
      </c>
      <c r="B165" s="39">
        <v>9</v>
      </c>
      <c r="C165" s="39" t="s">
        <v>630</v>
      </c>
      <c r="D165" s="39" t="s">
        <v>631</v>
      </c>
      <c r="E165" s="39">
        <v>1</v>
      </c>
      <c r="F165" s="40">
        <f>343+220.1</f>
        <v>563.1</v>
      </c>
      <c r="G165" s="40">
        <v>1412.2</v>
      </c>
      <c r="H165" s="39" t="s">
        <v>57</v>
      </c>
      <c r="I165" s="39" t="s">
        <v>103</v>
      </c>
      <c r="J165" s="39"/>
      <c r="K165" s="39"/>
      <c r="L165" s="39"/>
      <c r="M165" s="39"/>
      <c r="N165" s="39" t="s">
        <v>632</v>
      </c>
      <c r="O165" s="39" t="s">
        <v>81</v>
      </c>
      <c r="P165" s="39"/>
      <c r="Q165" s="39"/>
      <c r="R165" s="39"/>
      <c r="S165" s="39"/>
      <c r="T165" s="39"/>
      <c r="U165" s="39"/>
      <c r="V165" s="39"/>
      <c r="W165" s="39" t="s">
        <v>40</v>
      </c>
      <c r="X165" s="39" t="s">
        <v>633</v>
      </c>
      <c r="Y165" s="42">
        <v>1</v>
      </c>
      <c r="Z165" s="42">
        <v>44</v>
      </c>
    </row>
    <row r="166" spans="1:28" s="41" customFormat="1" ht="55.5" hidden="1" customHeight="1">
      <c r="A166" s="38">
        <f t="shared" si="24"/>
        <v>136</v>
      </c>
      <c r="B166" s="39">
        <v>10</v>
      </c>
      <c r="C166" s="39" t="s">
        <v>634</v>
      </c>
      <c r="D166" s="39" t="s">
        <v>635</v>
      </c>
      <c r="E166" s="39">
        <v>1</v>
      </c>
      <c r="F166" s="40">
        <v>466.7</v>
      </c>
      <c r="G166" s="40">
        <v>466.7</v>
      </c>
      <c r="H166" s="39" t="s">
        <v>57</v>
      </c>
      <c r="I166" s="39" t="s">
        <v>103</v>
      </c>
      <c r="J166" s="39"/>
      <c r="K166" s="39"/>
      <c r="L166" s="39"/>
      <c r="M166" s="39"/>
      <c r="N166" s="39" t="s">
        <v>636</v>
      </c>
      <c r="O166" s="39" t="s">
        <v>81</v>
      </c>
      <c r="P166" s="39"/>
      <c r="Q166" s="39"/>
      <c r="R166" s="39"/>
      <c r="S166" s="39"/>
      <c r="T166" s="39"/>
      <c r="U166" s="39"/>
      <c r="V166" s="39"/>
      <c r="W166" s="39" t="s">
        <v>40</v>
      </c>
      <c r="X166" s="39"/>
      <c r="Y166" s="42">
        <v>1</v>
      </c>
      <c r="Z166" s="42">
        <v>47</v>
      </c>
    </row>
    <row r="167" spans="1:28" s="41" customFormat="1" ht="47.25" hidden="1" customHeight="1">
      <c r="A167" s="38">
        <f t="shared" si="24"/>
        <v>137</v>
      </c>
      <c r="B167" s="39">
        <v>11</v>
      </c>
      <c r="C167" s="39" t="s">
        <v>637</v>
      </c>
      <c r="D167" s="39" t="s">
        <v>638</v>
      </c>
      <c r="E167" s="39">
        <v>1</v>
      </c>
      <c r="F167" s="70">
        <v>234</v>
      </c>
      <c r="G167" s="70">
        <v>234</v>
      </c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 t="s">
        <v>40</v>
      </c>
      <c r="X167" s="58" t="s">
        <v>639</v>
      </c>
      <c r="Y167" s="54"/>
      <c r="Z167" s="55"/>
    </row>
    <row r="168" spans="1:28" s="35" customFormat="1" ht="36" hidden="1" customHeight="1">
      <c r="A168" s="31"/>
      <c r="B168" s="17" t="s">
        <v>640</v>
      </c>
      <c r="C168" s="17" t="s">
        <v>641</v>
      </c>
      <c r="D168" s="17">
        <f>+E168</f>
        <v>6</v>
      </c>
      <c r="E168" s="17">
        <f>SUM(E169:E174)</f>
        <v>6</v>
      </c>
      <c r="F168" s="33">
        <f t="shared" ref="F168:G168" si="25">SUM(F169:F174)</f>
        <v>13336.400000000001</v>
      </c>
      <c r="G168" s="33">
        <f t="shared" si="25"/>
        <v>6860.6</v>
      </c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56">
        <v>1</v>
      </c>
      <c r="Z168" s="57"/>
    </row>
    <row r="169" spans="1:28" s="41" customFormat="1" ht="90.75" hidden="1" customHeight="1">
      <c r="A169" s="38">
        <f>+A167+1</f>
        <v>138</v>
      </c>
      <c r="B169" s="39">
        <v>1</v>
      </c>
      <c r="C169" s="39" t="s">
        <v>642</v>
      </c>
      <c r="D169" s="39" t="s">
        <v>643</v>
      </c>
      <c r="E169" s="39">
        <v>1</v>
      </c>
      <c r="F169" s="40">
        <v>736.6</v>
      </c>
      <c r="G169" s="40">
        <v>736.6</v>
      </c>
      <c r="H169" s="39" t="s">
        <v>70</v>
      </c>
      <c r="I169" s="39" t="s">
        <v>38</v>
      </c>
      <c r="J169" s="39"/>
      <c r="K169" s="39"/>
      <c r="L169" s="39"/>
      <c r="M169" s="39"/>
      <c r="N169" s="39" t="s">
        <v>644</v>
      </c>
      <c r="O169" s="45" t="s">
        <v>60</v>
      </c>
      <c r="P169" s="39" t="s">
        <v>645</v>
      </c>
      <c r="Q169" s="39" t="s">
        <v>39</v>
      </c>
      <c r="R169" s="39"/>
      <c r="S169" s="39"/>
      <c r="T169" s="39"/>
      <c r="U169" s="39"/>
      <c r="V169" s="39"/>
      <c r="W169" s="39" t="s">
        <v>40</v>
      </c>
      <c r="X169" s="39" t="s">
        <v>646</v>
      </c>
      <c r="Y169" s="54"/>
      <c r="Z169" s="55"/>
      <c r="AA169" s="41">
        <v>1</v>
      </c>
      <c r="AB169" s="41">
        <v>29</v>
      </c>
    </row>
    <row r="170" spans="1:28" s="41" customFormat="1" ht="78.75" hidden="1" customHeight="1">
      <c r="A170" s="38">
        <f>+A169+1</f>
        <v>139</v>
      </c>
      <c r="B170" s="39">
        <v>2</v>
      </c>
      <c r="C170" s="39" t="s">
        <v>647</v>
      </c>
      <c r="D170" s="39" t="s">
        <v>648</v>
      </c>
      <c r="E170" s="39">
        <v>1</v>
      </c>
      <c r="F170" s="40">
        <v>2998</v>
      </c>
      <c r="G170" s="40"/>
      <c r="H170" s="39" t="s">
        <v>355</v>
      </c>
      <c r="I170" s="39" t="s">
        <v>103</v>
      </c>
      <c r="J170" s="39"/>
      <c r="K170" s="39"/>
      <c r="L170" s="39"/>
      <c r="M170" s="39"/>
      <c r="N170" s="39" t="s">
        <v>649</v>
      </c>
      <c r="O170" s="39" t="s">
        <v>81</v>
      </c>
      <c r="P170" s="39" t="s">
        <v>645</v>
      </c>
      <c r="Q170" s="39" t="s">
        <v>39</v>
      </c>
      <c r="R170" s="39"/>
      <c r="S170" s="39"/>
      <c r="T170" s="39"/>
      <c r="U170" s="39"/>
      <c r="V170" s="39"/>
      <c r="W170" s="39" t="s">
        <v>40</v>
      </c>
      <c r="X170" s="39" t="s">
        <v>650</v>
      </c>
      <c r="Y170" s="42">
        <v>1</v>
      </c>
      <c r="Z170" s="42"/>
    </row>
    <row r="171" spans="1:28" s="41" customFormat="1" ht="114" hidden="1" customHeight="1">
      <c r="A171" s="38">
        <f t="shared" ref="A171:A174" si="26">+A170+1</f>
        <v>140</v>
      </c>
      <c r="B171" s="39">
        <v>3</v>
      </c>
      <c r="C171" s="39" t="s">
        <v>651</v>
      </c>
      <c r="D171" s="39" t="s">
        <v>652</v>
      </c>
      <c r="E171" s="39">
        <v>1</v>
      </c>
      <c r="F171" s="40">
        <v>607</v>
      </c>
      <c r="G171" s="40">
        <v>607</v>
      </c>
      <c r="H171" s="39" t="s">
        <v>355</v>
      </c>
      <c r="I171" s="39" t="s">
        <v>103</v>
      </c>
      <c r="J171" s="39"/>
      <c r="K171" s="39"/>
      <c r="L171" s="39"/>
      <c r="M171" s="39"/>
      <c r="N171" s="39" t="s">
        <v>653</v>
      </c>
      <c r="O171" s="39" t="s">
        <v>81</v>
      </c>
      <c r="P171" s="39" t="s">
        <v>645</v>
      </c>
      <c r="Q171" s="39" t="s">
        <v>39</v>
      </c>
      <c r="R171" s="39"/>
      <c r="S171" s="39"/>
      <c r="T171" s="39"/>
      <c r="U171" s="39"/>
      <c r="V171" s="39"/>
      <c r="W171" s="39" t="s">
        <v>40</v>
      </c>
      <c r="X171" s="39" t="s">
        <v>650</v>
      </c>
      <c r="Y171" s="42">
        <v>1</v>
      </c>
      <c r="Z171" s="42"/>
    </row>
    <row r="172" spans="1:28" s="41" customFormat="1" ht="88.5" hidden="1" customHeight="1">
      <c r="A172" s="38">
        <f t="shared" si="26"/>
        <v>141</v>
      </c>
      <c r="B172" s="39">
        <v>4</v>
      </c>
      <c r="C172" s="39" t="s">
        <v>654</v>
      </c>
      <c r="D172" s="39" t="s">
        <v>655</v>
      </c>
      <c r="E172" s="39">
        <v>1</v>
      </c>
      <c r="F172" s="40">
        <v>5801.5</v>
      </c>
      <c r="G172" s="40">
        <v>3525</v>
      </c>
      <c r="H172" s="39" t="s">
        <v>70</v>
      </c>
      <c r="I172" s="39" t="s">
        <v>38</v>
      </c>
      <c r="J172" s="39"/>
      <c r="K172" s="39"/>
      <c r="L172" s="39"/>
      <c r="M172" s="39"/>
      <c r="N172" s="39" t="s">
        <v>656</v>
      </c>
      <c r="O172" s="45" t="s">
        <v>60</v>
      </c>
      <c r="P172" s="39" t="s">
        <v>645</v>
      </c>
      <c r="Q172" s="39" t="s">
        <v>39</v>
      </c>
      <c r="R172" s="39"/>
      <c r="S172" s="39"/>
      <c r="T172" s="39"/>
      <c r="U172" s="39"/>
      <c r="V172" s="39"/>
      <c r="W172" s="39" t="s">
        <v>40</v>
      </c>
      <c r="X172" s="39" t="s">
        <v>646</v>
      </c>
      <c r="Y172" s="54"/>
      <c r="Z172" s="55"/>
      <c r="AA172" s="41">
        <v>1</v>
      </c>
      <c r="AB172" s="41">
        <v>31</v>
      </c>
    </row>
    <row r="173" spans="1:28" s="41" customFormat="1" ht="86.25" hidden="1" customHeight="1">
      <c r="A173" s="38">
        <f t="shared" si="26"/>
        <v>142</v>
      </c>
      <c r="B173" s="39">
        <v>5</v>
      </c>
      <c r="C173" s="39" t="s">
        <v>657</v>
      </c>
      <c r="D173" s="39" t="s">
        <v>658</v>
      </c>
      <c r="E173" s="39">
        <v>1</v>
      </c>
      <c r="F173" s="40">
        <v>1561.6</v>
      </c>
      <c r="G173" s="40">
        <v>996</v>
      </c>
      <c r="H173" s="39" t="s">
        <v>70</v>
      </c>
      <c r="I173" s="39" t="s">
        <v>38</v>
      </c>
      <c r="J173" s="39"/>
      <c r="K173" s="39"/>
      <c r="L173" s="39"/>
      <c r="M173" s="39"/>
      <c r="N173" s="39" t="s">
        <v>659</v>
      </c>
      <c r="O173" s="39" t="s">
        <v>60</v>
      </c>
      <c r="P173" s="39" t="s">
        <v>645</v>
      </c>
      <c r="Q173" s="39" t="s">
        <v>39</v>
      </c>
      <c r="R173" s="39"/>
      <c r="S173" s="39"/>
      <c r="T173" s="39"/>
      <c r="U173" s="39"/>
      <c r="V173" s="39"/>
      <c r="W173" s="39" t="s">
        <v>40</v>
      </c>
      <c r="X173" s="39" t="s">
        <v>650</v>
      </c>
      <c r="Y173" s="54"/>
      <c r="Z173" s="55"/>
      <c r="AA173" s="41">
        <v>1</v>
      </c>
      <c r="AB173" s="41">
        <v>30</v>
      </c>
    </row>
    <row r="174" spans="1:28" s="41" customFormat="1" ht="84" hidden="1" customHeight="1">
      <c r="A174" s="38">
        <f t="shared" si="26"/>
        <v>143</v>
      </c>
      <c r="B174" s="39">
        <v>6</v>
      </c>
      <c r="C174" s="39" t="s">
        <v>660</v>
      </c>
      <c r="D174" s="39" t="s">
        <v>661</v>
      </c>
      <c r="E174" s="39">
        <v>1</v>
      </c>
      <c r="F174" s="40">
        <v>1631.7</v>
      </c>
      <c r="G174" s="40">
        <v>996</v>
      </c>
      <c r="H174" s="39" t="s">
        <v>355</v>
      </c>
      <c r="I174" s="39" t="s">
        <v>103</v>
      </c>
      <c r="J174" s="39"/>
      <c r="K174" s="39"/>
      <c r="L174" s="39"/>
      <c r="M174" s="39"/>
      <c r="N174" s="39" t="s">
        <v>662</v>
      </c>
      <c r="O174" s="39" t="s">
        <v>81</v>
      </c>
      <c r="P174" s="39" t="s">
        <v>645</v>
      </c>
      <c r="Q174" s="39" t="s">
        <v>39</v>
      </c>
      <c r="R174" s="39"/>
      <c r="S174" s="39"/>
      <c r="T174" s="39"/>
      <c r="U174" s="39"/>
      <c r="V174" s="39"/>
      <c r="W174" s="39" t="s">
        <v>40</v>
      </c>
      <c r="X174" s="39" t="s">
        <v>650</v>
      </c>
      <c r="Y174" s="42">
        <v>1</v>
      </c>
      <c r="Z174" s="42"/>
    </row>
    <row r="175" spans="1:28" s="35" customFormat="1" ht="67.5" customHeight="1">
      <c r="A175" s="31"/>
      <c r="B175" s="16" t="s">
        <v>663</v>
      </c>
      <c r="C175" s="16"/>
      <c r="D175" s="17">
        <f>+D176+D235+D256+D261</f>
        <v>67</v>
      </c>
      <c r="E175" s="36">
        <f>+E176+E235+E256+E261</f>
        <v>67</v>
      </c>
      <c r="F175" s="33">
        <f>+F176+F235+F256+F261</f>
        <v>161267.22</v>
      </c>
      <c r="G175" s="33">
        <f>+G176+G235+G256+G261</f>
        <v>133088.4</v>
      </c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49"/>
      <c r="S175" s="49"/>
      <c r="T175" s="49"/>
      <c r="U175" s="49"/>
      <c r="V175" s="49"/>
      <c r="W175" s="49"/>
      <c r="X175" s="49"/>
    </row>
    <row r="176" spans="1:28" s="35" customFormat="1" ht="27.75" hidden="1" customHeight="1">
      <c r="A176" s="31"/>
      <c r="B176" s="17" t="s">
        <v>31</v>
      </c>
      <c r="C176" s="17" t="s">
        <v>32</v>
      </c>
      <c r="D176" s="17">
        <f>+D177+D183</f>
        <v>46</v>
      </c>
      <c r="E176" s="36">
        <f t="shared" ref="E176:G176" si="27">+E177+E183</f>
        <v>46</v>
      </c>
      <c r="F176" s="33">
        <f t="shared" si="27"/>
        <v>31795.119999999999</v>
      </c>
      <c r="G176" s="33">
        <f t="shared" si="27"/>
        <v>17942.75</v>
      </c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49"/>
      <c r="S176" s="49"/>
      <c r="T176" s="49"/>
      <c r="U176" s="49"/>
      <c r="V176" s="49"/>
      <c r="W176" s="49"/>
      <c r="X176" s="49"/>
    </row>
    <row r="177" spans="1:28" s="35" customFormat="1" ht="30.75" hidden="1" customHeight="1">
      <c r="A177" s="31"/>
      <c r="B177" s="17">
        <v>1</v>
      </c>
      <c r="C177" s="17" t="s">
        <v>33</v>
      </c>
      <c r="D177" s="17">
        <f>+E177</f>
        <v>5</v>
      </c>
      <c r="E177" s="17">
        <f>SUM(E178:E182)</f>
        <v>5</v>
      </c>
      <c r="F177" s="33">
        <f t="shared" ref="F177:G177" si="28">SUM(F178:F182)</f>
        <v>17950.099999999999</v>
      </c>
      <c r="G177" s="33">
        <f t="shared" si="28"/>
        <v>11239.6</v>
      </c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49"/>
      <c r="S177" s="49"/>
      <c r="T177" s="49"/>
      <c r="U177" s="49"/>
      <c r="V177" s="49"/>
      <c r="W177" s="49"/>
      <c r="X177" s="49"/>
      <c r="Y177" s="37">
        <v>1</v>
      </c>
    </row>
    <row r="178" spans="1:28" s="41" customFormat="1" ht="62.25" hidden="1" customHeight="1">
      <c r="A178" s="38">
        <v>1</v>
      </c>
      <c r="B178" s="39" t="s">
        <v>34</v>
      </c>
      <c r="C178" s="39" t="s">
        <v>43</v>
      </c>
      <c r="D178" s="39" t="s">
        <v>664</v>
      </c>
      <c r="E178" s="39">
        <v>1</v>
      </c>
      <c r="F178" s="40">
        <v>3410</v>
      </c>
      <c r="G178" s="40"/>
      <c r="H178" s="39" t="s">
        <v>70</v>
      </c>
      <c r="I178" s="39" t="s">
        <v>38</v>
      </c>
      <c r="J178" s="39"/>
      <c r="K178" s="39"/>
      <c r="L178" s="39"/>
      <c r="M178" s="39"/>
      <c r="N178" s="39"/>
      <c r="O178" s="39"/>
      <c r="P178" s="39"/>
      <c r="Q178" s="39"/>
      <c r="R178" s="50"/>
      <c r="S178" s="50"/>
      <c r="T178" s="50"/>
      <c r="U178" s="50"/>
      <c r="V178" s="50"/>
      <c r="W178" s="50"/>
      <c r="X178" s="69" t="s">
        <v>665</v>
      </c>
      <c r="AA178" s="41">
        <v>1</v>
      </c>
      <c r="AB178" s="41">
        <v>23</v>
      </c>
    </row>
    <row r="179" spans="1:28" s="41" customFormat="1" ht="62.25" hidden="1" customHeight="1">
      <c r="A179" s="38">
        <f>+A178+1</f>
        <v>2</v>
      </c>
      <c r="B179" s="39" t="s">
        <v>42</v>
      </c>
      <c r="C179" s="39" t="s">
        <v>666</v>
      </c>
      <c r="D179" s="39" t="s">
        <v>667</v>
      </c>
      <c r="E179" s="39">
        <v>1</v>
      </c>
      <c r="F179" s="40">
        <v>1898.1</v>
      </c>
      <c r="G179" s="40">
        <v>1898.1</v>
      </c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50"/>
      <c r="S179" s="50"/>
      <c r="T179" s="50"/>
      <c r="U179" s="50"/>
      <c r="V179" s="50"/>
      <c r="W179" s="50"/>
      <c r="X179" s="69" t="s">
        <v>668</v>
      </c>
    </row>
    <row r="180" spans="1:28" s="41" customFormat="1" ht="62.25" hidden="1" customHeight="1">
      <c r="A180" s="38">
        <f t="shared" ref="A180:A182" si="29">+A179+1</f>
        <v>3</v>
      </c>
      <c r="B180" s="39" t="s">
        <v>46</v>
      </c>
      <c r="C180" s="39" t="s">
        <v>669</v>
      </c>
      <c r="D180" s="39" t="s">
        <v>670</v>
      </c>
      <c r="E180" s="39">
        <v>1</v>
      </c>
      <c r="F180" s="40">
        <v>5872</v>
      </c>
      <c r="G180" s="40">
        <v>5353.5</v>
      </c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50"/>
      <c r="S180" s="50"/>
      <c r="T180" s="50"/>
      <c r="U180" s="50"/>
      <c r="V180" s="50"/>
      <c r="W180" s="50"/>
      <c r="X180" s="69" t="s">
        <v>671</v>
      </c>
    </row>
    <row r="181" spans="1:28" s="41" customFormat="1" ht="62.25" hidden="1" customHeight="1">
      <c r="A181" s="38">
        <f t="shared" si="29"/>
        <v>4</v>
      </c>
      <c r="B181" s="39" t="s">
        <v>50</v>
      </c>
      <c r="C181" s="39" t="s">
        <v>43</v>
      </c>
      <c r="D181" s="39" t="s">
        <v>670</v>
      </c>
      <c r="E181" s="39">
        <v>1</v>
      </c>
      <c r="F181" s="40">
        <v>1788</v>
      </c>
      <c r="G181" s="40">
        <v>3988</v>
      </c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50"/>
      <c r="S181" s="50"/>
      <c r="T181" s="50"/>
      <c r="U181" s="50"/>
      <c r="V181" s="50"/>
      <c r="W181" s="50"/>
      <c r="X181" s="69" t="s">
        <v>672</v>
      </c>
    </row>
    <row r="182" spans="1:28" s="41" customFormat="1" ht="62.25" hidden="1" customHeight="1">
      <c r="A182" s="38">
        <f t="shared" si="29"/>
        <v>5</v>
      </c>
      <c r="B182" s="39" t="s">
        <v>54</v>
      </c>
      <c r="C182" s="39" t="s">
        <v>666</v>
      </c>
      <c r="D182" s="39" t="s">
        <v>670</v>
      </c>
      <c r="E182" s="39">
        <v>1</v>
      </c>
      <c r="F182" s="40">
        <v>4982</v>
      </c>
      <c r="G182" s="40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50"/>
      <c r="S182" s="50"/>
      <c r="T182" s="50"/>
      <c r="U182" s="50"/>
      <c r="V182" s="50"/>
      <c r="W182" s="50"/>
      <c r="X182" s="69" t="s">
        <v>673</v>
      </c>
    </row>
    <row r="183" spans="1:28" s="35" customFormat="1" ht="26.25" hidden="1" customHeight="1">
      <c r="A183" s="31"/>
      <c r="B183" s="17">
        <v>2</v>
      </c>
      <c r="C183" s="17" t="s">
        <v>145</v>
      </c>
      <c r="D183" s="17">
        <f>+D184+D188+D190+D198+D204++D209+D218+D221+D225+D227</f>
        <v>41</v>
      </c>
      <c r="E183" s="36">
        <f>+E184+E188+E190+E198+E204++E209+E218+E221+E225+E227</f>
        <v>41</v>
      </c>
      <c r="F183" s="33">
        <f>+F184+F188+F190+F198+F204++F209+F218+F221+F225+F227</f>
        <v>13845.02</v>
      </c>
      <c r="G183" s="33">
        <f>+G184+G188+G190+G198+G204++G209+G218+G221+G225+G227</f>
        <v>6703.15</v>
      </c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49"/>
      <c r="S183" s="49"/>
      <c r="T183" s="49"/>
      <c r="U183" s="49"/>
      <c r="V183" s="49"/>
      <c r="W183" s="49"/>
      <c r="X183" s="49"/>
      <c r="Y183" s="37">
        <v>1</v>
      </c>
    </row>
    <row r="184" spans="1:28" s="35" customFormat="1" ht="44.25" hidden="1" customHeight="1">
      <c r="A184" s="31"/>
      <c r="B184" s="17" t="s">
        <v>146</v>
      </c>
      <c r="C184" s="17" t="s">
        <v>674</v>
      </c>
      <c r="D184" s="17">
        <f>+E184</f>
        <v>3</v>
      </c>
      <c r="E184" s="17">
        <f>SUM(E185:E187)</f>
        <v>3</v>
      </c>
      <c r="F184" s="33">
        <f>SUM(F185:F187)</f>
        <v>386.1</v>
      </c>
      <c r="G184" s="33">
        <f>SUM(G185:G187)</f>
        <v>385.70000000000005</v>
      </c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49"/>
      <c r="S184" s="49"/>
      <c r="T184" s="49"/>
      <c r="U184" s="49"/>
      <c r="V184" s="49"/>
      <c r="W184" s="49"/>
      <c r="X184" s="71"/>
      <c r="Y184" s="37">
        <v>1</v>
      </c>
    </row>
    <row r="185" spans="1:28" s="41" customFormat="1" ht="69" hidden="1" customHeight="1">
      <c r="A185" s="38">
        <f>+A182+1</f>
        <v>6</v>
      </c>
      <c r="B185" s="39" t="s">
        <v>148</v>
      </c>
      <c r="C185" s="39" t="s">
        <v>675</v>
      </c>
      <c r="D185" s="39" t="s">
        <v>676</v>
      </c>
      <c r="E185" s="39">
        <v>1</v>
      </c>
      <c r="F185" s="40">
        <v>231.5</v>
      </c>
      <c r="G185" s="40">
        <v>231.1</v>
      </c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50"/>
      <c r="S185" s="50"/>
      <c r="T185" s="50"/>
      <c r="U185" s="50"/>
      <c r="V185" s="50"/>
      <c r="W185" s="50"/>
      <c r="X185" s="72" t="s">
        <v>675</v>
      </c>
    </row>
    <row r="186" spans="1:28" s="41" customFormat="1" ht="69" hidden="1" customHeight="1">
      <c r="A186" s="38">
        <f>+A185+1</f>
        <v>7</v>
      </c>
      <c r="B186" s="39" t="s">
        <v>152</v>
      </c>
      <c r="C186" s="39" t="s">
        <v>677</v>
      </c>
      <c r="D186" s="39" t="s">
        <v>678</v>
      </c>
      <c r="E186" s="39">
        <v>1</v>
      </c>
      <c r="F186" s="40">
        <v>34.5</v>
      </c>
      <c r="G186" s="40">
        <v>34.5</v>
      </c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50"/>
      <c r="S186" s="50"/>
      <c r="T186" s="50"/>
      <c r="U186" s="50"/>
      <c r="V186" s="50"/>
      <c r="W186" s="50"/>
      <c r="X186" s="72" t="s">
        <v>677</v>
      </c>
    </row>
    <row r="187" spans="1:28" s="41" customFormat="1" ht="75.75" hidden="1" customHeight="1">
      <c r="A187" s="38">
        <f>+A186+1</f>
        <v>8</v>
      </c>
      <c r="B187" s="39" t="s">
        <v>158</v>
      </c>
      <c r="C187" s="39" t="s">
        <v>679</v>
      </c>
      <c r="D187" s="39" t="s">
        <v>680</v>
      </c>
      <c r="E187" s="39">
        <v>1</v>
      </c>
      <c r="F187" s="40">
        <v>120.1</v>
      </c>
      <c r="G187" s="40">
        <v>120.1</v>
      </c>
      <c r="H187" s="39" t="s">
        <v>57</v>
      </c>
      <c r="I187" s="39" t="s">
        <v>681</v>
      </c>
      <c r="J187" s="39"/>
      <c r="K187" s="39"/>
      <c r="L187" s="39"/>
      <c r="M187" s="39"/>
      <c r="N187" s="39" t="s">
        <v>682</v>
      </c>
      <c r="O187" s="39" t="s">
        <v>81</v>
      </c>
      <c r="P187" s="39"/>
      <c r="Q187" s="39"/>
      <c r="R187" s="50"/>
      <c r="S187" s="50"/>
      <c r="T187" s="50"/>
      <c r="U187" s="50"/>
      <c r="V187" s="50"/>
      <c r="W187" s="50"/>
      <c r="X187" s="72"/>
      <c r="Y187" s="41">
        <v>1</v>
      </c>
      <c r="Z187" s="41">
        <v>31</v>
      </c>
    </row>
    <row r="188" spans="1:28" s="35" customFormat="1" ht="38.25" hidden="1" customHeight="1">
      <c r="A188" s="31"/>
      <c r="B188" s="17" t="s">
        <v>172</v>
      </c>
      <c r="C188" s="17" t="s">
        <v>683</v>
      </c>
      <c r="D188" s="17">
        <f>+E188</f>
        <v>1</v>
      </c>
      <c r="E188" s="17">
        <f>+E189</f>
        <v>1</v>
      </c>
      <c r="F188" s="33">
        <f t="shared" ref="F188:G188" si="30">+F189</f>
        <v>271.67</v>
      </c>
      <c r="G188" s="33">
        <f t="shared" si="30"/>
        <v>112.48</v>
      </c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49"/>
      <c r="S188" s="49"/>
      <c r="T188" s="49"/>
      <c r="U188" s="49"/>
      <c r="V188" s="49"/>
      <c r="W188" s="49"/>
      <c r="X188" s="71"/>
      <c r="Y188" s="37">
        <v>1</v>
      </c>
    </row>
    <row r="189" spans="1:28" s="41" customFormat="1" ht="57" hidden="1" customHeight="1">
      <c r="A189" s="38">
        <f>+A187+1</f>
        <v>9</v>
      </c>
      <c r="B189" s="39" t="s">
        <v>174</v>
      </c>
      <c r="C189" s="39" t="s">
        <v>684</v>
      </c>
      <c r="D189" s="39" t="s">
        <v>685</v>
      </c>
      <c r="E189" s="39">
        <v>1</v>
      </c>
      <c r="F189" s="40">
        <v>271.67</v>
      </c>
      <c r="G189" s="40">
        <v>112.48</v>
      </c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50"/>
      <c r="S189" s="50"/>
      <c r="T189" s="50"/>
      <c r="U189" s="50"/>
      <c r="V189" s="50"/>
      <c r="W189" s="50"/>
      <c r="X189" s="69" t="s">
        <v>257</v>
      </c>
    </row>
    <row r="190" spans="1:28" s="35" customFormat="1" ht="41.25" hidden="1" customHeight="1">
      <c r="A190" s="31"/>
      <c r="B190" s="17" t="s">
        <v>201</v>
      </c>
      <c r="C190" s="17" t="s">
        <v>686</v>
      </c>
      <c r="D190" s="17">
        <f>+E190</f>
        <v>7</v>
      </c>
      <c r="E190" s="17">
        <f>SUM(E191:E197)</f>
        <v>7</v>
      </c>
      <c r="F190" s="33">
        <f t="shared" ref="F190:G190" si="31">SUM(F191:F197)</f>
        <v>689.00000000000011</v>
      </c>
      <c r="G190" s="33">
        <f t="shared" si="31"/>
        <v>370.26000000000005</v>
      </c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49"/>
      <c r="S190" s="49"/>
      <c r="T190" s="49"/>
      <c r="U190" s="49"/>
      <c r="V190" s="49"/>
      <c r="W190" s="49"/>
      <c r="X190" s="71"/>
      <c r="Y190" s="37">
        <v>1</v>
      </c>
    </row>
    <row r="191" spans="1:28" s="41" customFormat="1" ht="89.25" hidden="1" customHeight="1">
      <c r="A191" s="38">
        <f>+A189+1</f>
        <v>10</v>
      </c>
      <c r="B191" s="39" t="s">
        <v>203</v>
      </c>
      <c r="C191" s="39" t="s">
        <v>687</v>
      </c>
      <c r="D191" s="39" t="s">
        <v>688</v>
      </c>
      <c r="E191" s="39">
        <v>1</v>
      </c>
      <c r="F191" s="40">
        <v>35.36</v>
      </c>
      <c r="G191" s="40">
        <v>35.36</v>
      </c>
      <c r="H191" s="39"/>
      <c r="I191" s="39"/>
      <c r="J191" s="39" t="s">
        <v>689</v>
      </c>
      <c r="K191" s="39" t="s">
        <v>690</v>
      </c>
      <c r="L191" s="39"/>
      <c r="M191" s="39"/>
      <c r="N191" s="39"/>
      <c r="O191" s="39"/>
      <c r="P191" s="39"/>
      <c r="Q191" s="39"/>
      <c r="R191" s="50"/>
      <c r="S191" s="50"/>
      <c r="T191" s="50"/>
      <c r="U191" s="50"/>
      <c r="V191" s="50"/>
      <c r="W191" s="50"/>
      <c r="X191" s="73"/>
    </row>
    <row r="192" spans="1:28" s="41" customFormat="1" ht="78" hidden="1" customHeight="1">
      <c r="A192" s="38">
        <f>+A191+1</f>
        <v>11</v>
      </c>
      <c r="B192" s="39" t="s">
        <v>209</v>
      </c>
      <c r="C192" s="39" t="s">
        <v>691</v>
      </c>
      <c r="D192" s="39" t="s">
        <v>692</v>
      </c>
      <c r="E192" s="39">
        <v>1</v>
      </c>
      <c r="F192" s="40">
        <v>120.3</v>
      </c>
      <c r="G192" s="40">
        <v>89</v>
      </c>
      <c r="H192" s="39" t="s">
        <v>70</v>
      </c>
      <c r="I192" s="39" t="s">
        <v>38</v>
      </c>
      <c r="J192" s="39" t="s">
        <v>693</v>
      </c>
      <c r="K192" s="39" t="s">
        <v>694</v>
      </c>
      <c r="L192" s="39"/>
      <c r="M192" s="39"/>
      <c r="N192" s="39" t="s">
        <v>695</v>
      </c>
      <c r="O192" s="39" t="s">
        <v>60</v>
      </c>
      <c r="P192" s="39"/>
      <c r="Q192" s="39"/>
      <c r="R192" s="50"/>
      <c r="S192" s="50"/>
      <c r="T192" s="50"/>
      <c r="U192" s="50"/>
      <c r="V192" s="50"/>
      <c r="W192" s="50"/>
      <c r="X192" s="73"/>
      <c r="AA192" s="41">
        <v>1</v>
      </c>
      <c r="AB192" s="41">
        <v>12</v>
      </c>
    </row>
    <row r="193" spans="1:28" s="41" customFormat="1" ht="61.5" hidden="1" customHeight="1">
      <c r="A193" s="38">
        <f t="shared" ref="A193:A197" si="32">+A192+1</f>
        <v>12</v>
      </c>
      <c r="B193" s="39" t="s">
        <v>212</v>
      </c>
      <c r="C193" s="39" t="s">
        <v>696</v>
      </c>
      <c r="D193" s="39" t="s">
        <v>697</v>
      </c>
      <c r="E193" s="39">
        <v>1</v>
      </c>
      <c r="F193" s="40">
        <v>42.1</v>
      </c>
      <c r="G193" s="40">
        <v>42.1</v>
      </c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50"/>
      <c r="S193" s="50"/>
      <c r="T193" s="50"/>
      <c r="U193" s="50"/>
      <c r="V193" s="50"/>
      <c r="W193" s="50"/>
      <c r="X193" s="73" t="s">
        <v>698</v>
      </c>
    </row>
    <row r="194" spans="1:28" s="41" customFormat="1" ht="72.75" hidden="1" customHeight="1">
      <c r="A194" s="38">
        <f t="shared" si="32"/>
        <v>13</v>
      </c>
      <c r="B194" s="39" t="s">
        <v>217</v>
      </c>
      <c r="C194" s="39" t="s">
        <v>699</v>
      </c>
      <c r="D194" s="39" t="s">
        <v>700</v>
      </c>
      <c r="E194" s="39">
        <v>1</v>
      </c>
      <c r="F194" s="40">
        <v>352.42</v>
      </c>
      <c r="G194" s="40">
        <v>65</v>
      </c>
      <c r="H194" s="39" t="s">
        <v>70</v>
      </c>
      <c r="I194" s="39" t="s">
        <v>38</v>
      </c>
      <c r="J194" s="39" t="s">
        <v>701</v>
      </c>
      <c r="K194" s="39" t="s">
        <v>702</v>
      </c>
      <c r="L194" s="39"/>
      <c r="M194" s="39"/>
      <c r="N194" s="39" t="s">
        <v>703</v>
      </c>
      <c r="O194" s="39" t="s">
        <v>60</v>
      </c>
      <c r="P194" s="39"/>
      <c r="Q194" s="39"/>
      <c r="R194" s="50"/>
      <c r="S194" s="50"/>
      <c r="T194" s="50"/>
      <c r="U194" s="50"/>
      <c r="V194" s="50"/>
      <c r="W194" s="50"/>
      <c r="X194" s="73"/>
      <c r="AA194" s="41">
        <v>1</v>
      </c>
      <c r="AB194" s="41">
        <v>10</v>
      </c>
    </row>
    <row r="195" spans="1:28" s="41" customFormat="1" ht="71.25" hidden="1" customHeight="1">
      <c r="A195" s="38">
        <f t="shared" si="32"/>
        <v>14</v>
      </c>
      <c r="B195" s="39" t="s">
        <v>704</v>
      </c>
      <c r="C195" s="39" t="s">
        <v>705</v>
      </c>
      <c r="D195" s="39" t="s">
        <v>706</v>
      </c>
      <c r="E195" s="39">
        <v>1</v>
      </c>
      <c r="F195" s="40">
        <v>34.700000000000003</v>
      </c>
      <c r="G195" s="40">
        <v>34.700000000000003</v>
      </c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50"/>
      <c r="S195" s="50"/>
      <c r="T195" s="50"/>
      <c r="U195" s="50"/>
      <c r="V195" s="50"/>
      <c r="W195" s="50"/>
      <c r="X195" s="73" t="s">
        <v>707</v>
      </c>
    </row>
    <row r="196" spans="1:28" s="41" customFormat="1" ht="74.25" hidden="1" customHeight="1">
      <c r="A196" s="38">
        <f t="shared" si="32"/>
        <v>15</v>
      </c>
      <c r="B196" s="39" t="s">
        <v>708</v>
      </c>
      <c r="C196" s="39" t="s">
        <v>709</v>
      </c>
      <c r="D196" s="39" t="s">
        <v>710</v>
      </c>
      <c r="E196" s="39">
        <v>1</v>
      </c>
      <c r="F196" s="40">
        <v>54.12</v>
      </c>
      <c r="G196" s="40">
        <v>54.1</v>
      </c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50"/>
      <c r="S196" s="50"/>
      <c r="T196" s="50"/>
      <c r="U196" s="50"/>
      <c r="V196" s="50"/>
      <c r="W196" s="50"/>
      <c r="X196" s="73" t="s">
        <v>711</v>
      </c>
    </row>
    <row r="197" spans="1:28" s="41" customFormat="1" ht="95.25" hidden="1" customHeight="1">
      <c r="A197" s="38">
        <f t="shared" si="32"/>
        <v>16</v>
      </c>
      <c r="B197" s="39" t="s">
        <v>712</v>
      </c>
      <c r="C197" s="39" t="s">
        <v>713</v>
      </c>
      <c r="D197" s="39" t="s">
        <v>714</v>
      </c>
      <c r="E197" s="39">
        <v>1</v>
      </c>
      <c r="F197" s="40">
        <v>50</v>
      </c>
      <c r="G197" s="40">
        <v>50</v>
      </c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50"/>
      <c r="S197" s="50"/>
      <c r="T197" s="50"/>
      <c r="U197" s="50"/>
      <c r="V197" s="50"/>
      <c r="W197" s="50"/>
      <c r="X197" s="73" t="s">
        <v>715</v>
      </c>
    </row>
    <row r="198" spans="1:28" s="35" customFormat="1" ht="41.25" hidden="1" customHeight="1">
      <c r="A198" s="31"/>
      <c r="B198" s="17" t="s">
        <v>221</v>
      </c>
      <c r="C198" s="17" t="s">
        <v>716</v>
      </c>
      <c r="D198" s="17">
        <f>+E198</f>
        <v>5</v>
      </c>
      <c r="E198" s="17">
        <f>SUM(E199:E203)</f>
        <v>5</v>
      </c>
      <c r="F198" s="33">
        <f t="shared" ref="F198:G198" si="33">SUM(F199:F203)</f>
        <v>5132.6000000000004</v>
      </c>
      <c r="G198" s="33">
        <f t="shared" si="33"/>
        <v>295</v>
      </c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49"/>
      <c r="S198" s="49"/>
      <c r="T198" s="49"/>
      <c r="U198" s="49"/>
      <c r="V198" s="49"/>
      <c r="W198" s="49"/>
      <c r="X198" s="71"/>
      <c r="Y198" s="37">
        <v>1</v>
      </c>
    </row>
    <row r="199" spans="1:28" s="41" customFormat="1" ht="65.25" hidden="1" customHeight="1">
      <c r="A199" s="38">
        <f>+A197+1</f>
        <v>17</v>
      </c>
      <c r="B199" s="39" t="s">
        <v>223</v>
      </c>
      <c r="C199" s="39" t="s">
        <v>717</v>
      </c>
      <c r="D199" s="39" t="s">
        <v>718</v>
      </c>
      <c r="E199" s="39">
        <v>1</v>
      </c>
      <c r="F199" s="40">
        <v>739.7</v>
      </c>
      <c r="G199" s="40">
        <v>200</v>
      </c>
      <c r="H199" s="39" t="s">
        <v>57</v>
      </c>
      <c r="I199" s="45" t="s">
        <v>103</v>
      </c>
      <c r="J199" s="39"/>
      <c r="K199" s="39"/>
      <c r="L199" s="39"/>
      <c r="M199" s="39"/>
      <c r="N199" s="39" t="s">
        <v>719</v>
      </c>
      <c r="O199" s="46">
        <v>41639</v>
      </c>
      <c r="P199" s="39"/>
      <c r="Q199" s="39"/>
      <c r="R199" s="50"/>
      <c r="S199" s="50"/>
      <c r="T199" s="50"/>
      <c r="U199" s="50"/>
      <c r="V199" s="50"/>
      <c r="W199" s="50"/>
      <c r="X199" s="69" t="s">
        <v>720</v>
      </c>
      <c r="Y199" s="41">
        <v>1</v>
      </c>
      <c r="Z199" s="41">
        <v>25</v>
      </c>
    </row>
    <row r="200" spans="1:28" s="41" customFormat="1" ht="65.25" hidden="1" customHeight="1">
      <c r="A200" s="38">
        <f>+A199+1</f>
        <v>18</v>
      </c>
      <c r="B200" s="39" t="s">
        <v>227</v>
      </c>
      <c r="C200" s="39" t="s">
        <v>721</v>
      </c>
      <c r="D200" s="39" t="s">
        <v>722</v>
      </c>
      <c r="E200" s="39">
        <v>1</v>
      </c>
      <c r="F200" s="40">
        <v>43.9</v>
      </c>
      <c r="G200" s="40">
        <v>95</v>
      </c>
      <c r="H200" s="39" t="s">
        <v>57</v>
      </c>
      <c r="I200" s="45" t="s">
        <v>103</v>
      </c>
      <c r="J200" s="39"/>
      <c r="K200" s="39"/>
      <c r="L200" s="39"/>
      <c r="M200" s="39"/>
      <c r="N200" s="39" t="s">
        <v>723</v>
      </c>
      <c r="O200" s="46">
        <v>41639</v>
      </c>
      <c r="P200" s="39"/>
      <c r="Q200" s="39"/>
      <c r="R200" s="50"/>
      <c r="S200" s="50"/>
      <c r="T200" s="50"/>
      <c r="U200" s="50"/>
      <c r="V200" s="50"/>
      <c r="W200" s="50"/>
      <c r="X200" s="69" t="s">
        <v>724</v>
      </c>
      <c r="Y200" s="41">
        <v>1</v>
      </c>
      <c r="Z200" s="41">
        <v>28</v>
      </c>
    </row>
    <row r="201" spans="1:28" s="41" customFormat="1" ht="78" hidden="1" customHeight="1">
      <c r="A201" s="38">
        <f t="shared" ref="A201:A203" si="34">+A200+1</f>
        <v>19</v>
      </c>
      <c r="B201" s="39" t="s">
        <v>231</v>
      </c>
      <c r="C201" s="39" t="s">
        <v>725</v>
      </c>
      <c r="D201" s="39" t="s">
        <v>726</v>
      </c>
      <c r="E201" s="39">
        <v>1</v>
      </c>
      <c r="F201" s="40">
        <v>217</v>
      </c>
      <c r="G201" s="40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50"/>
      <c r="S201" s="50"/>
      <c r="T201" s="50"/>
      <c r="U201" s="50"/>
      <c r="V201" s="50"/>
      <c r="W201" s="50"/>
      <c r="X201" s="69" t="s">
        <v>725</v>
      </c>
    </row>
    <row r="202" spans="1:28" s="41" customFormat="1" ht="94.5" hidden="1" customHeight="1">
      <c r="A202" s="38">
        <f t="shared" si="34"/>
        <v>20</v>
      </c>
      <c r="B202" s="39" t="s">
        <v>727</v>
      </c>
      <c r="C202" s="39" t="s">
        <v>728</v>
      </c>
      <c r="D202" s="39" t="s">
        <v>729</v>
      </c>
      <c r="E202" s="39">
        <v>1</v>
      </c>
      <c r="F202" s="40">
        <v>2532</v>
      </c>
      <c r="G202" s="40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50"/>
      <c r="S202" s="50"/>
      <c r="T202" s="50"/>
      <c r="U202" s="50"/>
      <c r="V202" s="50"/>
      <c r="W202" s="50"/>
      <c r="X202" s="69" t="s">
        <v>730</v>
      </c>
    </row>
    <row r="203" spans="1:28" s="41" customFormat="1" ht="91.5" hidden="1" customHeight="1">
      <c r="A203" s="38">
        <f t="shared" si="34"/>
        <v>21</v>
      </c>
      <c r="B203" s="39" t="s">
        <v>731</v>
      </c>
      <c r="C203" s="39" t="s">
        <v>728</v>
      </c>
      <c r="D203" s="39" t="s">
        <v>732</v>
      </c>
      <c r="E203" s="39">
        <v>1</v>
      </c>
      <c r="F203" s="40">
        <v>1600</v>
      </c>
      <c r="G203" s="40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50"/>
      <c r="S203" s="50"/>
      <c r="T203" s="50"/>
      <c r="U203" s="50"/>
      <c r="V203" s="50"/>
      <c r="W203" s="50"/>
      <c r="X203" s="69" t="s">
        <v>733</v>
      </c>
    </row>
    <row r="204" spans="1:28" s="35" customFormat="1" ht="42.75" hidden="1" customHeight="1">
      <c r="A204" s="31"/>
      <c r="B204" s="17" t="s">
        <v>234</v>
      </c>
      <c r="C204" s="17" t="s">
        <v>734</v>
      </c>
      <c r="D204" s="17">
        <f>+E204</f>
        <v>4</v>
      </c>
      <c r="E204" s="17">
        <f>SUM(E205:E208)</f>
        <v>4</v>
      </c>
      <c r="F204" s="74">
        <f t="shared" ref="F204:G204" si="35">SUM(F205:F208)</f>
        <v>444.4</v>
      </c>
      <c r="G204" s="74">
        <f t="shared" si="35"/>
        <v>835.4</v>
      </c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49"/>
      <c r="S204" s="49"/>
      <c r="T204" s="49"/>
      <c r="U204" s="49"/>
      <c r="V204" s="49"/>
      <c r="W204" s="49"/>
      <c r="X204" s="71"/>
      <c r="Y204" s="37">
        <v>1</v>
      </c>
    </row>
    <row r="205" spans="1:28" s="41" customFormat="1" ht="47.25" hidden="1" customHeight="1">
      <c r="A205" s="38">
        <f>+A203+1</f>
        <v>22</v>
      </c>
      <c r="B205" s="39" t="s">
        <v>236</v>
      </c>
      <c r="C205" s="39" t="s">
        <v>735</v>
      </c>
      <c r="D205" s="39" t="s">
        <v>736</v>
      </c>
      <c r="E205" s="39">
        <v>1</v>
      </c>
      <c r="F205" s="40">
        <v>189</v>
      </c>
      <c r="G205" s="40">
        <v>584.4</v>
      </c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50"/>
      <c r="S205" s="50"/>
      <c r="T205" s="50"/>
      <c r="U205" s="50"/>
      <c r="V205" s="50"/>
      <c r="W205" s="50"/>
      <c r="X205" s="69" t="s">
        <v>735</v>
      </c>
    </row>
    <row r="206" spans="1:28" s="41" customFormat="1" ht="115.5" hidden="1" customHeight="1">
      <c r="A206" s="38">
        <f>+A205+1</f>
        <v>23</v>
      </c>
      <c r="B206" s="39" t="s">
        <v>236</v>
      </c>
      <c r="C206" s="39" t="s">
        <v>737</v>
      </c>
      <c r="D206" s="39" t="s">
        <v>738</v>
      </c>
      <c r="E206" s="39">
        <v>1</v>
      </c>
      <c r="F206" s="40">
        <v>49.4</v>
      </c>
      <c r="G206" s="40">
        <v>45</v>
      </c>
      <c r="H206" s="39" t="s">
        <v>70</v>
      </c>
      <c r="I206" s="39" t="s">
        <v>38</v>
      </c>
      <c r="J206" s="39"/>
      <c r="K206" s="39"/>
      <c r="L206" s="39"/>
      <c r="M206" s="39"/>
      <c r="N206" s="39" t="s">
        <v>739</v>
      </c>
      <c r="O206" s="46">
        <v>42633</v>
      </c>
      <c r="P206" s="39"/>
      <c r="Q206" s="39"/>
      <c r="R206" s="50"/>
      <c r="S206" s="50"/>
      <c r="T206" s="50"/>
      <c r="U206" s="50"/>
      <c r="V206" s="50"/>
      <c r="W206" s="50"/>
      <c r="X206" s="69" t="s">
        <v>740</v>
      </c>
      <c r="AA206" s="41">
        <v>1</v>
      </c>
      <c r="AB206" s="41">
        <v>14</v>
      </c>
    </row>
    <row r="207" spans="1:28" s="41" customFormat="1" ht="99" hidden="1" customHeight="1">
      <c r="A207" s="38">
        <f>+A206+1</f>
        <v>24</v>
      </c>
      <c r="B207" s="39" t="s">
        <v>240</v>
      </c>
      <c r="C207" s="39" t="s">
        <v>241</v>
      </c>
      <c r="D207" s="39" t="s">
        <v>741</v>
      </c>
      <c r="E207" s="39">
        <v>1</v>
      </c>
      <c r="F207" s="40">
        <v>154</v>
      </c>
      <c r="G207" s="40">
        <f>+F207</f>
        <v>154</v>
      </c>
      <c r="H207" s="39" t="s">
        <v>742</v>
      </c>
      <c r="I207" s="46">
        <v>34830</v>
      </c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 t="s">
        <v>743</v>
      </c>
      <c r="Y207" s="54"/>
      <c r="Z207" s="55"/>
    </row>
    <row r="208" spans="1:28" s="41" customFormat="1" ht="99" hidden="1" customHeight="1">
      <c r="A208" s="38"/>
      <c r="B208" s="39" t="s">
        <v>248</v>
      </c>
      <c r="C208" s="39" t="s">
        <v>241</v>
      </c>
      <c r="D208" s="39" t="s">
        <v>744</v>
      </c>
      <c r="E208" s="39">
        <v>1</v>
      </c>
      <c r="F208" s="40">
        <v>52</v>
      </c>
      <c r="G208" s="40">
        <v>52</v>
      </c>
      <c r="H208" s="39"/>
      <c r="I208" s="46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 t="s">
        <v>745</v>
      </c>
      <c r="Y208" s="54"/>
      <c r="Z208" s="55"/>
    </row>
    <row r="209" spans="1:28" s="35" customFormat="1" ht="41.25" hidden="1" customHeight="1">
      <c r="A209" s="31"/>
      <c r="B209" s="17" t="s">
        <v>270</v>
      </c>
      <c r="C209" s="17" t="s">
        <v>746</v>
      </c>
      <c r="D209" s="17">
        <f>+E209</f>
        <v>8</v>
      </c>
      <c r="E209" s="17">
        <f>SUM(E210:E217)</f>
        <v>8</v>
      </c>
      <c r="F209" s="33">
        <f>SUM(F210:F217)</f>
        <v>664.30000000000007</v>
      </c>
      <c r="G209" s="33">
        <f>SUM(G210:G217)</f>
        <v>628.31999999999994</v>
      </c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49"/>
      <c r="S209" s="49"/>
      <c r="T209" s="49"/>
      <c r="U209" s="49"/>
      <c r="V209" s="49"/>
      <c r="W209" s="49"/>
      <c r="X209" s="71"/>
      <c r="Y209" s="37">
        <v>1</v>
      </c>
    </row>
    <row r="210" spans="1:28" s="41" customFormat="1" ht="86.25" hidden="1" customHeight="1">
      <c r="A210" s="38">
        <f>+A206+1</f>
        <v>24</v>
      </c>
      <c r="B210" s="39" t="s">
        <v>272</v>
      </c>
      <c r="C210" s="39" t="s">
        <v>747</v>
      </c>
      <c r="D210" s="39" t="s">
        <v>748</v>
      </c>
      <c r="E210" s="39">
        <v>1</v>
      </c>
      <c r="F210" s="40">
        <v>89</v>
      </c>
      <c r="G210" s="40">
        <v>51</v>
      </c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50"/>
      <c r="S210" s="50"/>
      <c r="T210" s="50"/>
      <c r="U210" s="50"/>
      <c r="V210" s="50"/>
      <c r="W210" s="50"/>
      <c r="X210" s="69" t="s">
        <v>749</v>
      </c>
    </row>
    <row r="211" spans="1:28" s="41" customFormat="1" ht="75.75" hidden="1" customHeight="1">
      <c r="A211" s="38">
        <f t="shared" ref="A211:A217" si="36">+A210+1</f>
        <v>25</v>
      </c>
      <c r="B211" s="39" t="s">
        <v>276</v>
      </c>
      <c r="C211" s="39" t="s">
        <v>747</v>
      </c>
      <c r="D211" s="39" t="s">
        <v>750</v>
      </c>
      <c r="E211" s="39">
        <v>1</v>
      </c>
      <c r="F211" s="40">
        <v>133.9</v>
      </c>
      <c r="G211" s="40">
        <v>94.12</v>
      </c>
      <c r="H211" s="39" t="s">
        <v>70</v>
      </c>
      <c r="I211" s="39" t="s">
        <v>38</v>
      </c>
      <c r="J211" s="39"/>
      <c r="K211" s="39"/>
      <c r="L211" s="39"/>
      <c r="M211" s="39"/>
      <c r="N211" s="39" t="s">
        <v>751</v>
      </c>
      <c r="O211" s="46">
        <v>42633</v>
      </c>
      <c r="P211" s="39"/>
      <c r="Q211" s="39"/>
      <c r="R211" s="50"/>
      <c r="S211" s="50"/>
      <c r="T211" s="50"/>
      <c r="U211" s="50"/>
      <c r="V211" s="50"/>
      <c r="W211" s="50"/>
      <c r="X211" s="69" t="s">
        <v>752</v>
      </c>
      <c r="AA211" s="41">
        <v>1</v>
      </c>
      <c r="AB211" s="41">
        <v>5</v>
      </c>
    </row>
    <row r="212" spans="1:28" s="41" customFormat="1" ht="91.5" hidden="1" customHeight="1">
      <c r="A212" s="38">
        <f t="shared" si="36"/>
        <v>26</v>
      </c>
      <c r="B212" s="39" t="s">
        <v>280</v>
      </c>
      <c r="C212" s="39" t="s">
        <v>747</v>
      </c>
      <c r="D212" s="39" t="s">
        <v>753</v>
      </c>
      <c r="E212" s="39">
        <v>1</v>
      </c>
      <c r="F212" s="40">
        <v>106.4</v>
      </c>
      <c r="G212" s="40">
        <v>63.4</v>
      </c>
      <c r="H212" s="39"/>
      <c r="I212" s="39"/>
      <c r="J212" s="39" t="s">
        <v>754</v>
      </c>
      <c r="K212" s="39" t="s">
        <v>755</v>
      </c>
      <c r="L212" s="39"/>
      <c r="M212" s="39"/>
      <c r="N212" s="39"/>
      <c r="O212" s="39"/>
      <c r="P212" s="39"/>
      <c r="Q212" s="39"/>
      <c r="R212" s="50"/>
      <c r="S212" s="50"/>
      <c r="T212" s="50"/>
      <c r="U212" s="50"/>
      <c r="V212" s="50"/>
      <c r="W212" s="50"/>
      <c r="X212" s="69" t="s">
        <v>262</v>
      </c>
    </row>
    <row r="213" spans="1:28" s="41" customFormat="1" ht="67.5" hidden="1" customHeight="1">
      <c r="A213" s="38">
        <f t="shared" si="36"/>
        <v>27</v>
      </c>
      <c r="B213" s="39" t="s">
        <v>285</v>
      </c>
      <c r="C213" s="39" t="s">
        <v>747</v>
      </c>
      <c r="D213" s="39" t="s">
        <v>756</v>
      </c>
      <c r="E213" s="39">
        <v>1</v>
      </c>
      <c r="F213" s="40">
        <v>57.6</v>
      </c>
      <c r="G213" s="40">
        <v>57.6</v>
      </c>
      <c r="H213" s="39" t="s">
        <v>70</v>
      </c>
      <c r="I213" s="39" t="s">
        <v>38</v>
      </c>
      <c r="J213" s="39"/>
      <c r="K213" s="39"/>
      <c r="L213" s="39"/>
      <c r="M213" s="39"/>
      <c r="N213" s="39" t="s">
        <v>757</v>
      </c>
      <c r="O213" s="46">
        <v>42633</v>
      </c>
      <c r="P213" s="39"/>
      <c r="Q213" s="39"/>
      <c r="R213" s="50"/>
      <c r="S213" s="50"/>
      <c r="T213" s="50"/>
      <c r="U213" s="50"/>
      <c r="V213" s="50"/>
      <c r="W213" s="50"/>
      <c r="X213" s="69" t="s">
        <v>267</v>
      </c>
      <c r="AA213" s="41">
        <v>1</v>
      </c>
      <c r="AB213" s="41">
        <v>7</v>
      </c>
    </row>
    <row r="214" spans="1:28" s="41" customFormat="1" ht="93" hidden="1" customHeight="1">
      <c r="A214" s="38">
        <f t="shared" si="36"/>
        <v>28</v>
      </c>
      <c r="B214" s="39" t="s">
        <v>758</v>
      </c>
      <c r="C214" s="39" t="s">
        <v>747</v>
      </c>
      <c r="D214" s="39" t="s">
        <v>759</v>
      </c>
      <c r="E214" s="39">
        <v>1</v>
      </c>
      <c r="F214" s="40">
        <v>137.19999999999999</v>
      </c>
      <c r="G214" s="40">
        <v>199.2</v>
      </c>
      <c r="H214" s="39" t="s">
        <v>70</v>
      </c>
      <c r="I214" s="39" t="s">
        <v>38</v>
      </c>
      <c r="J214" s="39"/>
      <c r="K214" s="39"/>
      <c r="L214" s="39"/>
      <c r="M214" s="39"/>
      <c r="N214" s="39" t="s">
        <v>760</v>
      </c>
      <c r="O214" s="46">
        <v>42633</v>
      </c>
      <c r="P214" s="39"/>
      <c r="Q214" s="39"/>
      <c r="R214" s="50"/>
      <c r="S214" s="50"/>
      <c r="T214" s="50"/>
      <c r="U214" s="50"/>
      <c r="V214" s="50"/>
      <c r="W214" s="50"/>
      <c r="X214" s="69" t="s">
        <v>761</v>
      </c>
      <c r="AA214" s="41">
        <v>1</v>
      </c>
      <c r="AB214" s="41">
        <v>8</v>
      </c>
    </row>
    <row r="215" spans="1:28" s="41" customFormat="1" ht="133.5" hidden="1" customHeight="1">
      <c r="A215" s="38">
        <f t="shared" si="36"/>
        <v>29</v>
      </c>
      <c r="B215" s="39" t="s">
        <v>762</v>
      </c>
      <c r="C215" s="39" t="s">
        <v>747</v>
      </c>
      <c r="D215" s="39" t="s">
        <v>763</v>
      </c>
      <c r="E215" s="39">
        <v>1</v>
      </c>
      <c r="F215" s="40">
        <v>57.7</v>
      </c>
      <c r="G215" s="40">
        <v>57.7</v>
      </c>
      <c r="H215" s="39"/>
      <c r="I215" s="39"/>
      <c r="J215" s="39"/>
      <c r="K215" s="39"/>
      <c r="L215" s="39"/>
      <c r="M215" s="39"/>
      <c r="N215" s="39" t="s">
        <v>764</v>
      </c>
      <c r="O215" s="39" t="s">
        <v>765</v>
      </c>
      <c r="P215" s="39"/>
      <c r="Q215" s="39"/>
      <c r="R215" s="50"/>
      <c r="S215" s="50"/>
      <c r="T215" s="50"/>
      <c r="U215" s="50"/>
      <c r="V215" s="50"/>
      <c r="W215" s="50"/>
      <c r="X215" s="69" t="s">
        <v>766</v>
      </c>
    </row>
    <row r="216" spans="1:28" s="41" customFormat="1" ht="78" hidden="1" customHeight="1">
      <c r="A216" s="38">
        <f t="shared" si="36"/>
        <v>30</v>
      </c>
      <c r="B216" s="39" t="s">
        <v>196</v>
      </c>
      <c r="C216" s="39" t="s">
        <v>747</v>
      </c>
      <c r="D216" s="39" t="s">
        <v>767</v>
      </c>
      <c r="E216" s="39">
        <v>1</v>
      </c>
      <c r="F216" s="40">
        <v>23.2</v>
      </c>
      <c r="G216" s="40">
        <v>46</v>
      </c>
      <c r="H216" s="39"/>
      <c r="I216" s="39"/>
      <c r="J216" s="39"/>
      <c r="K216" s="39"/>
      <c r="L216" s="39"/>
      <c r="M216" s="39"/>
      <c r="N216" s="39" t="s">
        <v>764</v>
      </c>
      <c r="O216" s="39" t="s">
        <v>765</v>
      </c>
      <c r="P216" s="39"/>
      <c r="Q216" s="39"/>
      <c r="R216" s="50"/>
      <c r="S216" s="50"/>
      <c r="T216" s="50"/>
      <c r="U216" s="50"/>
      <c r="V216" s="50"/>
      <c r="W216" s="50"/>
      <c r="X216" s="69" t="s">
        <v>768</v>
      </c>
    </row>
    <row r="217" spans="1:28" s="41" customFormat="1" ht="78" hidden="1" customHeight="1">
      <c r="A217" s="38">
        <f t="shared" si="36"/>
        <v>31</v>
      </c>
      <c r="B217" s="39" t="s">
        <v>769</v>
      </c>
      <c r="C217" s="39" t="s">
        <v>747</v>
      </c>
      <c r="D217" s="39" t="s">
        <v>770</v>
      </c>
      <c r="E217" s="39">
        <v>1</v>
      </c>
      <c r="F217" s="40">
        <v>59.3</v>
      </c>
      <c r="G217" s="40">
        <v>59.3</v>
      </c>
      <c r="H217" s="39"/>
      <c r="I217" s="39"/>
      <c r="J217" s="39"/>
      <c r="K217" s="39"/>
      <c r="L217" s="39"/>
      <c r="M217" s="39"/>
      <c r="N217" s="39" t="s">
        <v>764</v>
      </c>
      <c r="O217" s="39" t="s">
        <v>765</v>
      </c>
      <c r="P217" s="39"/>
      <c r="Q217" s="39"/>
      <c r="R217" s="50"/>
      <c r="S217" s="50"/>
      <c r="T217" s="50"/>
      <c r="U217" s="50"/>
      <c r="V217" s="50"/>
      <c r="W217" s="50"/>
      <c r="X217" s="69" t="s">
        <v>771</v>
      </c>
    </row>
    <row r="218" spans="1:28" s="35" customFormat="1" ht="36.75" hidden="1" customHeight="1">
      <c r="A218" s="31"/>
      <c r="B218" s="17" t="s">
        <v>291</v>
      </c>
      <c r="C218" s="17" t="s">
        <v>772</v>
      </c>
      <c r="D218" s="17">
        <f>+E218</f>
        <v>2</v>
      </c>
      <c r="E218" s="17">
        <f>SUM(E219:E220)</f>
        <v>2</v>
      </c>
      <c r="F218" s="33">
        <f t="shared" ref="F218:G218" si="37">SUM(F219:F220)</f>
        <v>365.7</v>
      </c>
      <c r="G218" s="33">
        <f t="shared" si="37"/>
        <v>88.82</v>
      </c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49"/>
      <c r="S218" s="49"/>
      <c r="T218" s="49"/>
      <c r="U218" s="49"/>
      <c r="V218" s="49"/>
      <c r="W218" s="49"/>
      <c r="X218" s="71"/>
      <c r="Y218" s="37">
        <v>1</v>
      </c>
    </row>
    <row r="219" spans="1:28" s="41" customFormat="1" ht="93.75" hidden="1" customHeight="1">
      <c r="A219" s="38">
        <f>+A217+1</f>
        <v>32</v>
      </c>
      <c r="B219" s="39" t="s">
        <v>293</v>
      </c>
      <c r="C219" s="39" t="s">
        <v>773</v>
      </c>
      <c r="D219" s="39" t="s">
        <v>774</v>
      </c>
      <c r="E219" s="39">
        <v>1</v>
      </c>
      <c r="F219" s="40">
        <v>50</v>
      </c>
      <c r="G219" s="40">
        <v>34.700000000000003</v>
      </c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50"/>
      <c r="S219" s="50"/>
      <c r="T219" s="50"/>
      <c r="U219" s="50"/>
      <c r="V219" s="50"/>
      <c r="W219" s="50"/>
      <c r="X219" s="69" t="s">
        <v>775</v>
      </c>
    </row>
    <row r="220" spans="1:28" s="41" customFormat="1" ht="61.5" hidden="1" customHeight="1">
      <c r="A220" s="38">
        <f>+A219+1</f>
        <v>33</v>
      </c>
      <c r="B220" s="39" t="s">
        <v>298</v>
      </c>
      <c r="C220" s="39" t="s">
        <v>773</v>
      </c>
      <c r="D220" s="39" t="s">
        <v>776</v>
      </c>
      <c r="E220" s="39">
        <v>1</v>
      </c>
      <c r="F220" s="40">
        <v>315.7</v>
      </c>
      <c r="G220" s="40">
        <v>54.12</v>
      </c>
      <c r="H220" s="39" t="s">
        <v>57</v>
      </c>
      <c r="I220" s="39" t="s">
        <v>103</v>
      </c>
      <c r="J220" s="39"/>
      <c r="K220" s="39"/>
      <c r="L220" s="39"/>
      <c r="M220" s="39"/>
      <c r="N220" s="39" t="s">
        <v>777</v>
      </c>
      <c r="O220" s="39" t="s">
        <v>81</v>
      </c>
      <c r="P220" s="39"/>
      <c r="Q220" s="39"/>
      <c r="R220" s="39"/>
      <c r="S220" s="39"/>
      <c r="T220" s="39"/>
      <c r="U220" s="39"/>
      <c r="V220" s="39"/>
      <c r="W220" s="39"/>
      <c r="X220" s="69" t="s">
        <v>778</v>
      </c>
      <c r="Y220" s="42">
        <v>1</v>
      </c>
      <c r="Z220" s="42">
        <v>38</v>
      </c>
    </row>
    <row r="221" spans="1:28" s="35" customFormat="1" ht="36.75" hidden="1" customHeight="1">
      <c r="A221" s="31"/>
      <c r="B221" s="17" t="s">
        <v>315</v>
      </c>
      <c r="C221" s="17" t="s">
        <v>779</v>
      </c>
      <c r="D221" s="17">
        <f>+E221</f>
        <v>3</v>
      </c>
      <c r="E221" s="17">
        <f>SUM(E222:E224)</f>
        <v>3</v>
      </c>
      <c r="F221" s="33">
        <f>SUM(F222:F224)</f>
        <v>2748.65</v>
      </c>
      <c r="G221" s="33">
        <f>SUM(G222:G224)</f>
        <v>2843.8999999999996</v>
      </c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49"/>
      <c r="S221" s="49"/>
      <c r="T221" s="49"/>
      <c r="U221" s="49"/>
      <c r="V221" s="49"/>
      <c r="W221" s="49"/>
      <c r="X221" s="71"/>
      <c r="Y221" s="37">
        <v>1</v>
      </c>
    </row>
    <row r="222" spans="1:28" s="41" customFormat="1" ht="69.75" hidden="1" customHeight="1">
      <c r="A222" s="38">
        <f>+A220+1</f>
        <v>34</v>
      </c>
      <c r="B222" s="39" t="s">
        <v>317</v>
      </c>
      <c r="C222" s="39" t="s">
        <v>780</v>
      </c>
      <c r="D222" s="39" t="s">
        <v>781</v>
      </c>
      <c r="E222" s="39">
        <v>1</v>
      </c>
      <c r="F222" s="40">
        <f>1038.4+204.45</f>
        <v>1242.8500000000001</v>
      </c>
      <c r="G222" s="40">
        <f>1945.1+680.8</f>
        <v>2625.8999999999996</v>
      </c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50"/>
      <c r="S222" s="50"/>
      <c r="T222" s="50"/>
      <c r="U222" s="50"/>
      <c r="V222" s="50"/>
      <c r="W222" s="50"/>
      <c r="X222" s="69" t="s">
        <v>782</v>
      </c>
    </row>
    <row r="223" spans="1:28" s="41" customFormat="1" ht="68.25" hidden="1" customHeight="1">
      <c r="A223" s="38">
        <f>+A222+1</f>
        <v>35</v>
      </c>
      <c r="B223" s="39" t="s">
        <v>321</v>
      </c>
      <c r="C223" s="39" t="s">
        <v>783</v>
      </c>
      <c r="D223" s="39" t="s">
        <v>784</v>
      </c>
      <c r="E223" s="39">
        <v>1</v>
      </c>
      <c r="F223" s="40">
        <v>155.80000000000001</v>
      </c>
      <c r="G223" s="40">
        <v>70</v>
      </c>
      <c r="H223" s="39" t="s">
        <v>57</v>
      </c>
      <c r="I223" s="39" t="s">
        <v>103</v>
      </c>
      <c r="J223" s="39"/>
      <c r="K223" s="39"/>
      <c r="L223" s="39"/>
      <c r="M223" s="39"/>
      <c r="N223" s="39" t="s">
        <v>320</v>
      </c>
      <c r="O223" s="39" t="s">
        <v>81</v>
      </c>
      <c r="P223" s="39"/>
      <c r="Q223" s="39"/>
      <c r="R223" s="50"/>
      <c r="S223" s="50"/>
      <c r="T223" s="50"/>
      <c r="U223" s="50"/>
      <c r="V223" s="50"/>
      <c r="W223" s="50"/>
      <c r="X223" s="69" t="s">
        <v>761</v>
      </c>
      <c r="Y223" s="42">
        <v>1</v>
      </c>
      <c r="Z223" s="42">
        <v>23</v>
      </c>
    </row>
    <row r="224" spans="1:28" s="41" customFormat="1" ht="59.25" hidden="1" customHeight="1">
      <c r="A224" s="38">
        <f t="shared" ref="A224" si="38">+A223+1</f>
        <v>36</v>
      </c>
      <c r="B224" s="39" t="s">
        <v>328</v>
      </c>
      <c r="C224" s="39" t="s">
        <v>783</v>
      </c>
      <c r="D224" s="39" t="s">
        <v>785</v>
      </c>
      <c r="E224" s="39">
        <v>1</v>
      </c>
      <c r="F224" s="40">
        <v>1350</v>
      </c>
      <c r="G224" s="40">
        <v>148</v>
      </c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50"/>
      <c r="S224" s="50"/>
      <c r="T224" s="50"/>
      <c r="U224" s="50"/>
      <c r="V224" s="50"/>
      <c r="W224" s="50"/>
      <c r="X224" s="69" t="s">
        <v>786</v>
      </c>
      <c r="Y224" s="42"/>
      <c r="Z224" s="42"/>
    </row>
    <row r="225" spans="1:28" s="35" customFormat="1" ht="44.25" hidden="1" customHeight="1">
      <c r="A225" s="31"/>
      <c r="B225" s="17" t="s">
        <v>350</v>
      </c>
      <c r="C225" s="17" t="s">
        <v>787</v>
      </c>
      <c r="D225" s="17">
        <f>+E225</f>
        <v>1</v>
      </c>
      <c r="E225" s="17">
        <f>+E226</f>
        <v>1</v>
      </c>
      <c r="F225" s="33">
        <f t="shared" ref="F225:G225" si="39">+F226</f>
        <v>192.9</v>
      </c>
      <c r="G225" s="33">
        <f t="shared" si="39"/>
        <v>85.72</v>
      </c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49"/>
      <c r="S225" s="49"/>
      <c r="T225" s="49"/>
      <c r="U225" s="49"/>
      <c r="V225" s="49"/>
      <c r="W225" s="49"/>
      <c r="X225" s="71"/>
      <c r="Y225" s="37">
        <v>1</v>
      </c>
    </row>
    <row r="226" spans="1:28" s="41" customFormat="1" ht="58.5" hidden="1" customHeight="1">
      <c r="A226" s="38">
        <f>+A224+1</f>
        <v>37</v>
      </c>
      <c r="B226" s="39" t="s">
        <v>352</v>
      </c>
      <c r="C226" s="39" t="s">
        <v>788</v>
      </c>
      <c r="D226" s="39" t="s">
        <v>789</v>
      </c>
      <c r="E226" s="39">
        <v>1</v>
      </c>
      <c r="F226" s="40">
        <v>192.9</v>
      </c>
      <c r="G226" s="40">
        <v>85.72</v>
      </c>
      <c r="H226" s="39" t="s">
        <v>57</v>
      </c>
      <c r="I226" s="39" t="s">
        <v>103</v>
      </c>
      <c r="J226" s="39"/>
      <c r="K226" s="39"/>
      <c r="L226" s="39"/>
      <c r="M226" s="39"/>
      <c r="N226" s="39" t="s">
        <v>790</v>
      </c>
      <c r="O226" s="39" t="s">
        <v>81</v>
      </c>
      <c r="P226" s="39"/>
      <c r="Q226" s="39"/>
      <c r="R226" s="50"/>
      <c r="S226" s="50"/>
      <c r="T226" s="50"/>
      <c r="U226" s="50"/>
      <c r="V226" s="50"/>
      <c r="W226" s="50"/>
      <c r="X226" s="69" t="s">
        <v>267</v>
      </c>
      <c r="Y226" s="42">
        <v>1</v>
      </c>
      <c r="Z226" s="42">
        <v>11</v>
      </c>
    </row>
    <row r="227" spans="1:28" s="35" customFormat="1" ht="44.25" hidden="1" customHeight="1">
      <c r="A227" s="31"/>
      <c r="B227" s="17" t="s">
        <v>373</v>
      </c>
      <c r="C227" s="17" t="s">
        <v>791</v>
      </c>
      <c r="D227" s="17">
        <f>+E227</f>
        <v>7</v>
      </c>
      <c r="E227" s="17">
        <f>SUM(E228:E234)</f>
        <v>7</v>
      </c>
      <c r="F227" s="33">
        <f t="shared" ref="F227:G227" si="40">SUM(F228:F234)</f>
        <v>2949.7</v>
      </c>
      <c r="G227" s="33">
        <f t="shared" si="40"/>
        <v>1057.5500000000002</v>
      </c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49"/>
      <c r="S227" s="49"/>
      <c r="T227" s="49"/>
      <c r="U227" s="49"/>
      <c r="V227" s="49"/>
      <c r="W227" s="49"/>
      <c r="X227" s="71"/>
      <c r="Y227" s="37">
        <v>1</v>
      </c>
    </row>
    <row r="228" spans="1:28" s="35" customFormat="1" ht="52.5" hidden="1" customHeight="1">
      <c r="A228" s="38">
        <f>+A226+1</f>
        <v>38</v>
      </c>
      <c r="B228" s="39" t="s">
        <v>375</v>
      </c>
      <c r="C228" s="39" t="s">
        <v>792</v>
      </c>
      <c r="D228" s="39" t="s">
        <v>793</v>
      </c>
      <c r="E228" s="17">
        <v>1</v>
      </c>
      <c r="F228" s="40">
        <v>46.2</v>
      </c>
      <c r="G228" s="40">
        <v>46.2</v>
      </c>
      <c r="H228" s="39" t="s">
        <v>70</v>
      </c>
      <c r="I228" s="39" t="s">
        <v>38</v>
      </c>
      <c r="J228" s="39"/>
      <c r="K228" s="39"/>
      <c r="L228" s="39"/>
      <c r="M228" s="39"/>
      <c r="N228" s="39" t="s">
        <v>794</v>
      </c>
      <c r="O228" s="46">
        <v>42633</v>
      </c>
      <c r="P228" s="17"/>
      <c r="Q228" s="17"/>
      <c r="R228" s="49"/>
      <c r="S228" s="49"/>
      <c r="T228" s="49"/>
      <c r="U228" s="49"/>
      <c r="V228" s="49"/>
      <c r="W228" s="49"/>
      <c r="X228" s="69" t="s">
        <v>795</v>
      </c>
      <c r="AA228" s="35">
        <v>1</v>
      </c>
      <c r="AB228" s="35">
        <v>19</v>
      </c>
    </row>
    <row r="229" spans="1:28" s="41" customFormat="1" ht="102" hidden="1" customHeight="1">
      <c r="A229" s="38">
        <f>+A228+1</f>
        <v>39</v>
      </c>
      <c r="B229" s="39" t="s">
        <v>381</v>
      </c>
      <c r="C229" s="39" t="s">
        <v>792</v>
      </c>
      <c r="D229" s="39" t="s">
        <v>796</v>
      </c>
      <c r="E229" s="39">
        <v>1</v>
      </c>
      <c r="F229" s="40">
        <v>60</v>
      </c>
      <c r="G229" s="40">
        <v>60</v>
      </c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50"/>
      <c r="S229" s="50"/>
      <c r="T229" s="50"/>
      <c r="U229" s="50"/>
      <c r="V229" s="50"/>
      <c r="W229" s="50"/>
      <c r="X229" s="69" t="s">
        <v>262</v>
      </c>
    </row>
    <row r="230" spans="1:28" s="41" customFormat="1" ht="90.75" hidden="1" customHeight="1">
      <c r="A230" s="38">
        <f>+A229+1</f>
        <v>40</v>
      </c>
      <c r="B230" s="39" t="s">
        <v>387</v>
      </c>
      <c r="C230" s="39" t="s">
        <v>792</v>
      </c>
      <c r="D230" s="39" t="s">
        <v>797</v>
      </c>
      <c r="E230" s="39">
        <v>1</v>
      </c>
      <c r="F230" s="40">
        <v>352.8</v>
      </c>
      <c r="G230" s="40">
        <v>797.85</v>
      </c>
      <c r="H230" s="39"/>
      <c r="I230" s="39"/>
      <c r="J230" s="39" t="s">
        <v>798</v>
      </c>
      <c r="K230" s="39" t="s">
        <v>799</v>
      </c>
      <c r="L230" s="39"/>
      <c r="M230" s="39"/>
      <c r="N230" s="39"/>
      <c r="O230" s="39"/>
      <c r="P230" s="39"/>
      <c r="Q230" s="39"/>
      <c r="R230" s="50"/>
      <c r="S230" s="50"/>
      <c r="T230" s="50"/>
      <c r="U230" s="50"/>
      <c r="V230" s="50"/>
      <c r="W230" s="50"/>
      <c r="X230" s="69" t="s">
        <v>800</v>
      </c>
    </row>
    <row r="231" spans="1:28" s="41" customFormat="1" ht="90" hidden="1" customHeight="1">
      <c r="A231" s="38">
        <f t="shared" ref="A231:A234" si="41">+A230+1</f>
        <v>41</v>
      </c>
      <c r="B231" s="39" t="s">
        <v>391</v>
      </c>
      <c r="C231" s="39" t="s">
        <v>792</v>
      </c>
      <c r="D231" s="39" t="s">
        <v>801</v>
      </c>
      <c r="E231" s="39">
        <v>1</v>
      </c>
      <c r="F231" s="40">
        <v>60</v>
      </c>
      <c r="G231" s="40">
        <v>60</v>
      </c>
      <c r="H231" s="39"/>
      <c r="I231" s="39"/>
      <c r="J231" s="39" t="s">
        <v>802</v>
      </c>
      <c r="K231" s="39" t="s">
        <v>803</v>
      </c>
      <c r="L231" s="39"/>
      <c r="M231" s="39"/>
      <c r="N231" s="39"/>
      <c r="O231" s="39"/>
      <c r="P231" s="39"/>
      <c r="Q231" s="39"/>
      <c r="R231" s="50"/>
      <c r="S231" s="50"/>
      <c r="T231" s="50"/>
      <c r="U231" s="50"/>
      <c r="V231" s="50"/>
      <c r="W231" s="50"/>
      <c r="X231" s="69" t="s">
        <v>267</v>
      </c>
    </row>
    <row r="232" spans="1:28" s="41" customFormat="1" ht="78" hidden="1" customHeight="1">
      <c r="A232" s="38">
        <f t="shared" si="41"/>
        <v>42</v>
      </c>
      <c r="B232" s="39" t="s">
        <v>804</v>
      </c>
      <c r="C232" s="39" t="s">
        <v>792</v>
      </c>
      <c r="D232" s="39" t="s">
        <v>805</v>
      </c>
      <c r="E232" s="39">
        <v>1</v>
      </c>
      <c r="F232" s="40">
        <v>93.5</v>
      </c>
      <c r="G232" s="40">
        <v>93.5</v>
      </c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50"/>
      <c r="S232" s="50"/>
      <c r="T232" s="50"/>
      <c r="U232" s="50"/>
      <c r="V232" s="50"/>
      <c r="W232" s="50"/>
      <c r="X232" s="69" t="s">
        <v>806</v>
      </c>
    </row>
    <row r="233" spans="1:28" s="41" customFormat="1" ht="93.75" hidden="1" customHeight="1">
      <c r="A233" s="38">
        <f t="shared" si="41"/>
        <v>43</v>
      </c>
      <c r="B233" s="39" t="s">
        <v>807</v>
      </c>
      <c r="C233" s="39" t="s">
        <v>792</v>
      </c>
      <c r="D233" s="39" t="s">
        <v>801</v>
      </c>
      <c r="E233" s="39">
        <v>1</v>
      </c>
      <c r="F233" s="40">
        <v>1527.5</v>
      </c>
      <c r="G233" s="40"/>
      <c r="H233" s="39"/>
      <c r="I233" s="39"/>
      <c r="J233" s="39" t="s">
        <v>802</v>
      </c>
      <c r="K233" s="39" t="s">
        <v>803</v>
      </c>
      <c r="L233" s="39"/>
      <c r="M233" s="39"/>
      <c r="N233" s="39"/>
      <c r="O233" s="39"/>
      <c r="P233" s="39"/>
      <c r="Q233" s="39"/>
      <c r="R233" s="50"/>
      <c r="S233" s="50"/>
      <c r="T233" s="50"/>
      <c r="U233" s="50"/>
      <c r="V233" s="50"/>
      <c r="W233" s="50"/>
      <c r="X233" s="69" t="s">
        <v>808</v>
      </c>
    </row>
    <row r="234" spans="1:28" s="41" customFormat="1" ht="95.25" hidden="1" customHeight="1">
      <c r="A234" s="38">
        <f t="shared" si="41"/>
        <v>44</v>
      </c>
      <c r="B234" s="39" t="s">
        <v>809</v>
      </c>
      <c r="C234" s="39" t="s">
        <v>792</v>
      </c>
      <c r="D234" s="39" t="s">
        <v>796</v>
      </c>
      <c r="E234" s="39">
        <v>1</v>
      </c>
      <c r="F234" s="40">
        <v>809.7</v>
      </c>
      <c r="G234" s="40"/>
      <c r="H234" s="39"/>
      <c r="I234" s="39"/>
      <c r="J234" s="39" t="s">
        <v>798</v>
      </c>
      <c r="K234" s="39" t="s">
        <v>799</v>
      </c>
      <c r="L234" s="39"/>
      <c r="M234" s="39"/>
      <c r="N234" s="39"/>
      <c r="O234" s="39"/>
      <c r="P234" s="39"/>
      <c r="Q234" s="39"/>
      <c r="R234" s="50"/>
      <c r="S234" s="50"/>
      <c r="T234" s="50"/>
      <c r="U234" s="50"/>
      <c r="V234" s="50"/>
      <c r="W234" s="50"/>
      <c r="X234" s="69" t="s">
        <v>808</v>
      </c>
    </row>
    <row r="235" spans="1:28" s="35" customFormat="1" ht="26.25" customHeight="1">
      <c r="A235" s="31"/>
      <c r="B235" s="17" t="s">
        <v>396</v>
      </c>
      <c r="C235" s="17" t="s">
        <v>810</v>
      </c>
      <c r="D235" s="17">
        <f>+D236+D241+D249+D253</f>
        <v>16</v>
      </c>
      <c r="E235" s="36">
        <f>+E236+E241+E249+E253</f>
        <v>16</v>
      </c>
      <c r="F235" s="33">
        <f>+F236+F241+F249+F253</f>
        <v>123092</v>
      </c>
      <c r="G235" s="33">
        <f>+G236+G241+G249+G253</f>
        <v>107721.06</v>
      </c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49"/>
      <c r="S235" s="49"/>
      <c r="T235" s="49"/>
      <c r="U235" s="49"/>
      <c r="V235" s="49"/>
      <c r="W235" s="49"/>
      <c r="X235" s="49"/>
    </row>
    <row r="236" spans="1:28" s="35" customFormat="1" ht="26.25" customHeight="1">
      <c r="A236" s="31"/>
      <c r="B236" s="17"/>
      <c r="C236" s="17" t="s">
        <v>811</v>
      </c>
      <c r="D236" s="17">
        <f>+E236</f>
        <v>4</v>
      </c>
      <c r="E236" s="17">
        <f>SUM(E237:E240)</f>
        <v>4</v>
      </c>
      <c r="F236" s="33">
        <f t="shared" ref="F236:G236" si="42">SUM(F237:F240)</f>
        <v>17878</v>
      </c>
      <c r="G236" s="33">
        <f t="shared" si="42"/>
        <v>19358.95</v>
      </c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49"/>
      <c r="S236" s="49"/>
      <c r="T236" s="49"/>
      <c r="U236" s="49"/>
      <c r="V236" s="49"/>
      <c r="W236" s="49"/>
      <c r="X236" s="49"/>
      <c r="Y236" s="37">
        <v>1</v>
      </c>
    </row>
    <row r="237" spans="1:28" s="41" customFormat="1" ht="198" customHeight="1">
      <c r="A237" s="38">
        <f>+A234+1</f>
        <v>45</v>
      </c>
      <c r="B237" s="39" t="s">
        <v>34</v>
      </c>
      <c r="C237" s="39" t="s">
        <v>812</v>
      </c>
      <c r="D237" s="39" t="s">
        <v>813</v>
      </c>
      <c r="E237" s="39">
        <v>1</v>
      </c>
      <c r="F237" s="40">
        <v>2002</v>
      </c>
      <c r="G237" s="40">
        <v>3636</v>
      </c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50"/>
      <c r="S237" s="50"/>
      <c r="T237" s="50"/>
      <c r="U237" s="50"/>
      <c r="V237" s="50"/>
      <c r="W237" s="50"/>
      <c r="X237" s="50" t="s">
        <v>814</v>
      </c>
    </row>
    <row r="238" spans="1:28" s="41" customFormat="1" ht="56.25" customHeight="1">
      <c r="A238" s="38">
        <f>+A237+1</f>
        <v>46</v>
      </c>
      <c r="B238" s="39" t="s">
        <v>42</v>
      </c>
      <c r="C238" s="39" t="s">
        <v>815</v>
      </c>
      <c r="D238" s="39" t="s">
        <v>816</v>
      </c>
      <c r="E238" s="39">
        <v>1</v>
      </c>
      <c r="F238" s="40">
        <v>3009</v>
      </c>
      <c r="G238" s="40">
        <v>3636</v>
      </c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50"/>
      <c r="S238" s="50"/>
      <c r="T238" s="50"/>
      <c r="U238" s="50"/>
      <c r="V238" s="50"/>
      <c r="W238" s="50"/>
      <c r="X238" s="50"/>
    </row>
    <row r="239" spans="1:28" s="41" customFormat="1" ht="56.25" customHeight="1">
      <c r="A239" s="38">
        <f>+A238+1</f>
        <v>47</v>
      </c>
      <c r="B239" s="39" t="s">
        <v>46</v>
      </c>
      <c r="C239" s="39" t="s">
        <v>817</v>
      </c>
      <c r="D239" s="39" t="s">
        <v>818</v>
      </c>
      <c r="E239" s="39">
        <v>1</v>
      </c>
      <c r="F239" s="40">
        <v>5502</v>
      </c>
      <c r="G239" s="40">
        <v>5305</v>
      </c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50"/>
      <c r="S239" s="50"/>
      <c r="T239" s="50"/>
      <c r="U239" s="50"/>
      <c r="V239" s="50"/>
      <c r="W239" s="50"/>
      <c r="X239" s="50"/>
    </row>
    <row r="240" spans="1:28" s="41" customFormat="1" ht="56.25" customHeight="1">
      <c r="A240" s="38">
        <v>52</v>
      </c>
      <c r="B240" s="39" t="s">
        <v>50</v>
      </c>
      <c r="C240" s="39" t="s">
        <v>819</v>
      </c>
      <c r="D240" s="39" t="s">
        <v>820</v>
      </c>
      <c r="E240" s="39">
        <v>1</v>
      </c>
      <c r="F240" s="40">
        <v>7365</v>
      </c>
      <c r="G240" s="40">
        <v>6781.95</v>
      </c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50"/>
      <c r="S240" s="50"/>
      <c r="T240" s="50"/>
      <c r="U240" s="50"/>
      <c r="V240" s="50"/>
      <c r="W240" s="50"/>
      <c r="X240" s="50"/>
    </row>
    <row r="241" spans="1:26" s="35" customFormat="1" ht="30" customHeight="1">
      <c r="A241" s="31"/>
      <c r="B241" s="17"/>
      <c r="C241" s="17" t="s">
        <v>821</v>
      </c>
      <c r="D241" s="17">
        <f>+E241</f>
        <v>7</v>
      </c>
      <c r="E241" s="17">
        <f>SUM(E242:E248)</f>
        <v>7</v>
      </c>
      <c r="F241" s="33">
        <f>SUM(F242:F248)</f>
        <v>55047.3</v>
      </c>
      <c r="G241" s="33">
        <f>SUM(G242:G248)</f>
        <v>52058.5</v>
      </c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49"/>
      <c r="S241" s="49"/>
      <c r="T241" s="49"/>
      <c r="U241" s="49"/>
      <c r="V241" s="49"/>
      <c r="W241" s="49"/>
      <c r="X241" s="49"/>
      <c r="Y241" s="37">
        <v>1</v>
      </c>
    </row>
    <row r="242" spans="1:26" s="41" customFormat="1" ht="59.25" customHeight="1">
      <c r="A242" s="38">
        <f>+A240+1</f>
        <v>53</v>
      </c>
      <c r="B242" s="39" t="s">
        <v>146</v>
      </c>
      <c r="C242" s="39" t="s">
        <v>822</v>
      </c>
      <c r="D242" s="39" t="s">
        <v>823</v>
      </c>
      <c r="E242" s="39">
        <v>1</v>
      </c>
      <c r="F242" s="40">
        <v>11747</v>
      </c>
      <c r="G242" s="40">
        <v>8356</v>
      </c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50"/>
      <c r="S242" s="50"/>
      <c r="T242" s="50"/>
      <c r="U242" s="50"/>
      <c r="V242" s="50"/>
      <c r="W242" s="50"/>
      <c r="X242" s="50"/>
    </row>
    <row r="243" spans="1:26" s="41" customFormat="1" ht="43.5" customHeight="1">
      <c r="A243" s="38">
        <f t="shared" ref="A243:A248" si="43">+A242+1</f>
        <v>54</v>
      </c>
      <c r="B243" s="39" t="s">
        <v>172</v>
      </c>
      <c r="C243" s="39" t="s">
        <v>824</v>
      </c>
      <c r="D243" s="39" t="s">
        <v>825</v>
      </c>
      <c r="E243" s="39">
        <v>1</v>
      </c>
      <c r="F243" s="40">
        <v>12861</v>
      </c>
      <c r="G243" s="40">
        <v>7960</v>
      </c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50"/>
      <c r="S243" s="50"/>
      <c r="T243" s="50"/>
      <c r="U243" s="50"/>
      <c r="V243" s="50"/>
      <c r="W243" s="50"/>
      <c r="X243" s="50"/>
    </row>
    <row r="244" spans="1:26" s="41" customFormat="1" ht="43.5" customHeight="1">
      <c r="A244" s="38">
        <f t="shared" si="43"/>
        <v>55</v>
      </c>
      <c r="B244" s="39" t="s">
        <v>201</v>
      </c>
      <c r="C244" s="39" t="s">
        <v>826</v>
      </c>
      <c r="D244" s="39" t="s">
        <v>827</v>
      </c>
      <c r="E244" s="39">
        <v>1</v>
      </c>
      <c r="F244" s="40">
        <v>6756</v>
      </c>
      <c r="G244" s="40">
        <v>7785</v>
      </c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50"/>
      <c r="S244" s="50"/>
      <c r="T244" s="50"/>
      <c r="U244" s="50"/>
      <c r="V244" s="50"/>
      <c r="W244" s="50"/>
      <c r="X244" s="50"/>
    </row>
    <row r="245" spans="1:26" s="41" customFormat="1" ht="81" customHeight="1">
      <c r="A245" s="38">
        <f t="shared" si="43"/>
        <v>56</v>
      </c>
      <c r="B245" s="39" t="s">
        <v>221</v>
      </c>
      <c r="C245" s="39" t="s">
        <v>828</v>
      </c>
      <c r="D245" s="39" t="s">
        <v>829</v>
      </c>
      <c r="E245" s="39">
        <v>1</v>
      </c>
      <c r="F245" s="40">
        <v>10859</v>
      </c>
      <c r="G245" s="40">
        <v>7718</v>
      </c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50"/>
      <c r="S245" s="50"/>
      <c r="T245" s="50"/>
      <c r="U245" s="50"/>
      <c r="V245" s="50"/>
      <c r="W245" s="50"/>
      <c r="X245" s="50"/>
    </row>
    <row r="246" spans="1:26" s="41" customFormat="1" ht="150" customHeight="1">
      <c r="A246" s="38">
        <f t="shared" si="43"/>
        <v>57</v>
      </c>
      <c r="B246" s="39" t="s">
        <v>234</v>
      </c>
      <c r="C246" s="39" t="s">
        <v>830</v>
      </c>
      <c r="D246" s="39" t="s">
        <v>831</v>
      </c>
      <c r="E246" s="39">
        <v>1</v>
      </c>
      <c r="F246" s="68">
        <v>7934</v>
      </c>
      <c r="G246" s="68">
        <v>11850</v>
      </c>
      <c r="H246" s="39"/>
      <c r="I246" s="39"/>
      <c r="J246" s="39"/>
      <c r="K246" s="39"/>
      <c r="L246" s="39"/>
      <c r="M246" s="39"/>
      <c r="N246" s="39"/>
      <c r="O246" s="46"/>
      <c r="P246" s="39"/>
      <c r="Q246" s="39"/>
      <c r="R246" s="50"/>
      <c r="S246" s="50"/>
      <c r="T246" s="50"/>
      <c r="U246" s="50"/>
      <c r="V246" s="50"/>
      <c r="W246" s="50"/>
      <c r="X246" s="39" t="s">
        <v>832</v>
      </c>
    </row>
    <row r="247" spans="1:26" s="41" customFormat="1" ht="57.75" customHeight="1">
      <c r="A247" s="38">
        <f t="shared" si="43"/>
        <v>58</v>
      </c>
      <c r="B247" s="39" t="s">
        <v>270</v>
      </c>
      <c r="C247" s="39" t="s">
        <v>512</v>
      </c>
      <c r="D247" s="39" t="s">
        <v>833</v>
      </c>
      <c r="E247" s="39">
        <v>1</v>
      </c>
      <c r="F247" s="40">
        <v>2623</v>
      </c>
      <c r="G247" s="40">
        <v>8389.5</v>
      </c>
      <c r="H247" s="39" t="s">
        <v>57</v>
      </c>
      <c r="I247" s="39" t="s">
        <v>103</v>
      </c>
      <c r="J247" s="39"/>
      <c r="K247" s="39"/>
      <c r="L247" s="39"/>
      <c r="M247" s="39"/>
      <c r="N247" s="39" t="s">
        <v>834</v>
      </c>
      <c r="O247" s="46">
        <v>41639</v>
      </c>
      <c r="P247" s="39"/>
      <c r="Q247" s="39"/>
      <c r="R247" s="50"/>
      <c r="S247" s="50"/>
      <c r="T247" s="50"/>
      <c r="U247" s="50"/>
      <c r="V247" s="50"/>
      <c r="W247" s="50"/>
      <c r="X247" s="50"/>
      <c r="Y247" s="42">
        <v>1</v>
      </c>
      <c r="Z247" s="42"/>
    </row>
    <row r="248" spans="1:26" s="41" customFormat="1" ht="57.75" customHeight="1">
      <c r="A248" s="38">
        <f t="shared" si="43"/>
        <v>59</v>
      </c>
      <c r="B248" s="39" t="s">
        <v>291</v>
      </c>
      <c r="C248" s="75" t="s">
        <v>835</v>
      </c>
      <c r="D248" s="76" t="s">
        <v>836</v>
      </c>
      <c r="E248" s="39">
        <v>1</v>
      </c>
      <c r="F248" s="40">
        <v>2267.3000000000002</v>
      </c>
      <c r="G248" s="40"/>
      <c r="H248" s="39"/>
      <c r="I248" s="39"/>
      <c r="J248" s="39"/>
      <c r="K248" s="39"/>
      <c r="L248" s="39"/>
      <c r="M248" s="39"/>
      <c r="N248" s="39"/>
      <c r="O248" s="46"/>
      <c r="P248" s="39"/>
      <c r="Q248" s="39"/>
      <c r="R248" s="50"/>
      <c r="S248" s="50"/>
      <c r="T248" s="50"/>
      <c r="U248" s="50"/>
      <c r="V248" s="50"/>
      <c r="W248" s="50"/>
      <c r="X248" s="50"/>
      <c r="Y248" s="42"/>
      <c r="Z248" s="42"/>
    </row>
    <row r="249" spans="1:26" s="35" customFormat="1" ht="37.5" customHeight="1">
      <c r="A249" s="31"/>
      <c r="B249" s="17"/>
      <c r="C249" s="17" t="s">
        <v>837</v>
      </c>
      <c r="D249" s="17">
        <f>+E249</f>
        <v>3</v>
      </c>
      <c r="E249" s="17">
        <f>SUM(E250:E252)</f>
        <v>3</v>
      </c>
      <c r="F249" s="33">
        <f t="shared" ref="F249:G249" si="44">SUM(F250:F252)</f>
        <v>36399.599999999999</v>
      </c>
      <c r="G249" s="33">
        <f t="shared" si="44"/>
        <v>28741.5</v>
      </c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49"/>
      <c r="S249" s="49"/>
      <c r="T249" s="49"/>
      <c r="U249" s="49"/>
      <c r="V249" s="49"/>
      <c r="W249" s="49"/>
      <c r="X249" s="49"/>
      <c r="Y249" s="37">
        <v>1</v>
      </c>
    </row>
    <row r="250" spans="1:26" s="41" customFormat="1" ht="77.25" customHeight="1">
      <c r="A250" s="38" t="e">
        <f>+#REF!+1</f>
        <v>#REF!</v>
      </c>
      <c r="B250" s="39" t="s">
        <v>581</v>
      </c>
      <c r="C250" s="39" t="s">
        <v>838</v>
      </c>
      <c r="D250" s="39" t="s">
        <v>839</v>
      </c>
      <c r="E250" s="39">
        <v>1</v>
      </c>
      <c r="F250" s="40">
        <v>9423</v>
      </c>
      <c r="G250" s="40">
        <v>5505.5</v>
      </c>
      <c r="H250" s="39" t="s">
        <v>57</v>
      </c>
      <c r="I250" s="45" t="s">
        <v>103</v>
      </c>
      <c r="J250" s="39"/>
      <c r="K250" s="39"/>
      <c r="L250" s="39"/>
      <c r="M250" s="39"/>
      <c r="N250" s="39" t="s">
        <v>840</v>
      </c>
      <c r="O250" s="46">
        <v>41639</v>
      </c>
      <c r="P250" s="39"/>
      <c r="Q250" s="39"/>
      <c r="R250" s="50"/>
      <c r="S250" s="50"/>
      <c r="T250" s="50"/>
      <c r="U250" s="50"/>
      <c r="V250" s="50"/>
      <c r="W250" s="50"/>
      <c r="X250" s="50"/>
      <c r="Y250" s="42">
        <v>1</v>
      </c>
      <c r="Z250" s="42"/>
    </row>
    <row r="251" spans="1:26" s="41" customFormat="1" ht="58.5" customHeight="1">
      <c r="A251" s="38" t="e">
        <f>+A250+1</f>
        <v>#REF!</v>
      </c>
      <c r="B251" s="39" t="s">
        <v>586</v>
      </c>
      <c r="C251" s="39" t="s">
        <v>841</v>
      </c>
      <c r="D251" s="39" t="s">
        <v>842</v>
      </c>
      <c r="E251" s="39">
        <v>1</v>
      </c>
      <c r="F251" s="40">
        <v>13993.3</v>
      </c>
      <c r="G251" s="40">
        <v>13993</v>
      </c>
      <c r="H251" s="39" t="s">
        <v>57</v>
      </c>
      <c r="I251" s="45" t="s">
        <v>103</v>
      </c>
      <c r="J251" s="39"/>
      <c r="K251" s="39"/>
      <c r="L251" s="39"/>
      <c r="M251" s="39"/>
      <c r="N251" s="39" t="s">
        <v>843</v>
      </c>
      <c r="O251" s="46">
        <v>41639</v>
      </c>
      <c r="P251" s="39"/>
      <c r="Q251" s="39"/>
      <c r="R251" s="50"/>
      <c r="S251" s="50"/>
      <c r="T251" s="50"/>
      <c r="U251" s="50"/>
      <c r="V251" s="50"/>
      <c r="W251" s="50"/>
      <c r="X251" s="50"/>
      <c r="Y251" s="42">
        <v>1</v>
      </c>
      <c r="Z251" s="42"/>
    </row>
    <row r="252" spans="1:26" s="41" customFormat="1" ht="58.5" customHeight="1">
      <c r="A252" s="38" t="e">
        <f t="shared" ref="A252:A255" si="45">+A251+1</f>
        <v>#REF!</v>
      </c>
      <c r="B252" s="39" t="s">
        <v>844</v>
      </c>
      <c r="C252" s="39" t="s">
        <v>582</v>
      </c>
      <c r="D252" s="39" t="s">
        <v>845</v>
      </c>
      <c r="E252" s="39">
        <v>1</v>
      </c>
      <c r="F252" s="40">
        <v>12983.3</v>
      </c>
      <c r="G252" s="40">
        <v>9243</v>
      </c>
      <c r="H252" s="39" t="s">
        <v>57</v>
      </c>
      <c r="I252" s="45" t="s">
        <v>103</v>
      </c>
      <c r="J252" s="39"/>
      <c r="K252" s="39"/>
      <c r="L252" s="39"/>
      <c r="M252" s="39"/>
      <c r="N252" s="39" t="s">
        <v>846</v>
      </c>
      <c r="O252" s="46">
        <v>41639</v>
      </c>
      <c r="P252" s="39"/>
      <c r="Q252" s="39"/>
      <c r="R252" s="50"/>
      <c r="S252" s="50"/>
      <c r="T252" s="50"/>
      <c r="U252" s="50"/>
      <c r="V252" s="50"/>
      <c r="W252" s="50"/>
      <c r="X252" s="50"/>
      <c r="Y252" s="42">
        <v>1</v>
      </c>
      <c r="Z252" s="42"/>
    </row>
    <row r="253" spans="1:26" s="35" customFormat="1" ht="39.75" customHeight="1">
      <c r="A253" s="31"/>
      <c r="B253" s="17"/>
      <c r="C253" s="17" t="s">
        <v>847</v>
      </c>
      <c r="D253" s="17">
        <v>2</v>
      </c>
      <c r="E253" s="17">
        <f>SUM(E254:E255)</f>
        <v>2</v>
      </c>
      <c r="F253" s="33">
        <f t="shared" ref="F253:G253" si="46">SUM(F254:F255)</f>
        <v>13767.1</v>
      </c>
      <c r="G253" s="33">
        <f t="shared" si="46"/>
        <v>7562.11</v>
      </c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49"/>
      <c r="S253" s="49"/>
      <c r="T253" s="49"/>
      <c r="U253" s="49"/>
      <c r="V253" s="49"/>
      <c r="W253" s="49"/>
      <c r="X253" s="49"/>
      <c r="Y253" s="37">
        <v>1</v>
      </c>
    </row>
    <row r="254" spans="1:26" s="41" customFormat="1" ht="51.75" customHeight="1">
      <c r="A254" s="38" t="e">
        <f>+A252+1</f>
        <v>#REF!</v>
      </c>
      <c r="B254" s="39" t="s">
        <v>848</v>
      </c>
      <c r="C254" s="39" t="s">
        <v>849</v>
      </c>
      <c r="D254" s="39" t="s">
        <v>850</v>
      </c>
      <c r="E254" s="39">
        <v>1</v>
      </c>
      <c r="F254" s="40">
        <v>8540</v>
      </c>
      <c r="G254" s="40">
        <v>1906.62</v>
      </c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50"/>
      <c r="S254" s="50"/>
      <c r="T254" s="50"/>
      <c r="U254" s="50"/>
      <c r="V254" s="50"/>
      <c r="W254" s="50"/>
      <c r="X254" s="50"/>
    </row>
    <row r="255" spans="1:26" s="41" customFormat="1" ht="60.75" customHeight="1">
      <c r="A255" s="38" t="e">
        <f t="shared" si="45"/>
        <v>#REF!</v>
      </c>
      <c r="B255" s="39" t="s">
        <v>851</v>
      </c>
      <c r="C255" s="39" t="s">
        <v>852</v>
      </c>
      <c r="D255" s="39" t="s">
        <v>853</v>
      </c>
      <c r="E255" s="39">
        <v>1</v>
      </c>
      <c r="F255" s="40">
        <v>5227.1000000000004</v>
      </c>
      <c r="G255" s="40">
        <v>5655.49</v>
      </c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50"/>
      <c r="S255" s="50"/>
      <c r="T255" s="50"/>
      <c r="U255" s="50"/>
      <c r="V255" s="50"/>
      <c r="W255" s="50"/>
      <c r="X255" s="50"/>
    </row>
    <row r="256" spans="1:26" s="41" customFormat="1" ht="39.75" hidden="1" customHeight="1">
      <c r="A256" s="38"/>
      <c r="B256" s="17" t="s">
        <v>602</v>
      </c>
      <c r="C256" s="17" t="s">
        <v>854</v>
      </c>
      <c r="D256" s="17">
        <f>+E256</f>
        <v>4</v>
      </c>
      <c r="E256" s="17">
        <f>SUM(E257:E260)</f>
        <v>4</v>
      </c>
      <c r="F256" s="33">
        <f t="shared" ref="F256:G256" si="47">SUM(F257:F260)</f>
        <v>6380.0999999999995</v>
      </c>
      <c r="G256" s="33">
        <f t="shared" si="47"/>
        <v>7424.59</v>
      </c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50"/>
      <c r="S256" s="50"/>
      <c r="T256" s="50"/>
      <c r="U256" s="50"/>
      <c r="V256" s="50"/>
      <c r="W256" s="50"/>
      <c r="X256" s="50"/>
      <c r="Y256" s="42">
        <v>1</v>
      </c>
    </row>
    <row r="257" spans="1:26" s="41" customFormat="1" ht="54.75" hidden="1" customHeight="1">
      <c r="A257" s="38" t="e">
        <f>+A255+1</f>
        <v>#REF!</v>
      </c>
      <c r="B257" s="39">
        <v>1</v>
      </c>
      <c r="C257" s="39" t="s">
        <v>855</v>
      </c>
      <c r="D257" s="39" t="s">
        <v>605</v>
      </c>
      <c r="E257" s="39">
        <v>1</v>
      </c>
      <c r="F257" s="40">
        <v>5540.2</v>
      </c>
      <c r="G257" s="40">
        <v>5540.2</v>
      </c>
      <c r="H257" s="39" t="s">
        <v>57</v>
      </c>
      <c r="I257" s="45" t="s">
        <v>103</v>
      </c>
      <c r="J257" s="39"/>
      <c r="K257" s="39"/>
      <c r="L257" s="39"/>
      <c r="M257" s="39"/>
      <c r="N257" s="39" t="s">
        <v>856</v>
      </c>
      <c r="O257" s="45" t="s">
        <v>81</v>
      </c>
      <c r="P257" s="39"/>
      <c r="Q257" s="39"/>
      <c r="R257" s="50"/>
      <c r="S257" s="50"/>
      <c r="T257" s="50"/>
      <c r="U257" s="50"/>
      <c r="V257" s="50"/>
      <c r="W257" s="50"/>
      <c r="X257" s="50" t="s">
        <v>857</v>
      </c>
      <c r="Y257" s="42">
        <v>1</v>
      </c>
      <c r="Z257" s="42">
        <v>41</v>
      </c>
    </row>
    <row r="258" spans="1:26" s="41" customFormat="1" ht="57.75" hidden="1" customHeight="1">
      <c r="A258" s="38" t="e">
        <f>+A257+1</f>
        <v>#REF!</v>
      </c>
      <c r="B258" s="39">
        <v>2</v>
      </c>
      <c r="C258" s="39" t="s">
        <v>858</v>
      </c>
      <c r="D258" s="39" t="s">
        <v>859</v>
      </c>
      <c r="E258" s="39">
        <v>1</v>
      </c>
      <c r="F258" s="40">
        <v>240</v>
      </c>
      <c r="G258" s="40">
        <v>619.79999999999995</v>
      </c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50"/>
      <c r="S258" s="50"/>
      <c r="T258" s="50"/>
      <c r="U258" s="50"/>
      <c r="V258" s="50"/>
      <c r="W258" s="50"/>
      <c r="X258" s="50" t="s">
        <v>637</v>
      </c>
    </row>
    <row r="259" spans="1:26" s="41" customFormat="1" ht="73.5" hidden="1" customHeight="1">
      <c r="A259" s="38" t="e">
        <f t="shared" ref="A259:A260" si="48">+A258+1</f>
        <v>#REF!</v>
      </c>
      <c r="B259" s="39">
        <f>B258+1</f>
        <v>3</v>
      </c>
      <c r="C259" s="39" t="s">
        <v>858</v>
      </c>
      <c r="D259" s="39" t="s">
        <v>860</v>
      </c>
      <c r="E259" s="39">
        <v>1</v>
      </c>
      <c r="F259" s="40">
        <v>365</v>
      </c>
      <c r="G259" s="40">
        <v>672.63</v>
      </c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50"/>
      <c r="S259" s="50"/>
      <c r="T259" s="50"/>
      <c r="U259" s="50"/>
      <c r="V259" s="50"/>
      <c r="W259" s="50"/>
      <c r="X259" s="50" t="s">
        <v>626</v>
      </c>
    </row>
    <row r="260" spans="1:26" s="41" customFormat="1" ht="60.75" hidden="1" customHeight="1">
      <c r="A260" s="38" t="e">
        <f t="shared" si="48"/>
        <v>#REF!</v>
      </c>
      <c r="B260" s="39">
        <f>B259+1</f>
        <v>4</v>
      </c>
      <c r="C260" s="39" t="s">
        <v>858</v>
      </c>
      <c r="D260" s="39" t="s">
        <v>861</v>
      </c>
      <c r="E260" s="39">
        <v>1</v>
      </c>
      <c r="F260" s="40">
        <v>234.9</v>
      </c>
      <c r="G260" s="40">
        <v>591.96</v>
      </c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50"/>
      <c r="S260" s="50"/>
      <c r="T260" s="50"/>
      <c r="U260" s="50"/>
      <c r="V260" s="50"/>
      <c r="W260" s="50"/>
      <c r="X260" s="50" t="s">
        <v>611</v>
      </c>
    </row>
    <row r="261" spans="1:26" s="41" customFormat="1" ht="45.75" hidden="1" customHeight="1">
      <c r="A261" s="38"/>
      <c r="B261" s="17" t="s">
        <v>640</v>
      </c>
      <c r="C261" s="17" t="s">
        <v>641</v>
      </c>
      <c r="D261" s="17">
        <f>+E261</f>
        <v>1</v>
      </c>
      <c r="E261" s="17">
        <f>+E262</f>
        <v>1</v>
      </c>
      <c r="F261" s="74"/>
      <c r="G261" s="74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50"/>
      <c r="S261" s="50"/>
      <c r="T261" s="50"/>
      <c r="U261" s="50"/>
      <c r="V261" s="50"/>
      <c r="W261" s="50"/>
      <c r="X261" s="50"/>
      <c r="Y261" s="42">
        <v>1</v>
      </c>
    </row>
    <row r="262" spans="1:26" s="41" customFormat="1" ht="45.75" hidden="1" customHeight="1">
      <c r="A262" s="38">
        <v>69</v>
      </c>
      <c r="B262" s="39"/>
      <c r="C262" s="39" t="s">
        <v>862</v>
      </c>
      <c r="D262" s="39" t="s">
        <v>863</v>
      </c>
      <c r="E262" s="39">
        <v>1</v>
      </c>
      <c r="F262" s="40">
        <v>1941</v>
      </c>
      <c r="G262" s="77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50"/>
      <c r="S262" s="50"/>
      <c r="T262" s="50"/>
      <c r="U262" s="50"/>
      <c r="V262" s="50"/>
      <c r="W262" s="50"/>
      <c r="X262" s="50"/>
    </row>
    <row r="263" spans="1:26" s="41" customFormat="1" ht="44.25" customHeight="1">
      <c r="A263" s="38"/>
      <c r="B263" s="16" t="s">
        <v>864</v>
      </c>
      <c r="C263" s="16"/>
      <c r="D263" s="17">
        <v>0</v>
      </c>
      <c r="E263" s="39"/>
      <c r="F263" s="77"/>
      <c r="G263" s="77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50"/>
      <c r="S263" s="50"/>
      <c r="T263" s="50"/>
      <c r="U263" s="50"/>
      <c r="V263" s="50"/>
      <c r="W263" s="50"/>
      <c r="X263" s="50"/>
    </row>
    <row r="264" spans="1:26" s="41" customFormat="1" ht="45.75" hidden="1" customHeight="1">
      <c r="A264" s="38"/>
      <c r="B264" s="39"/>
      <c r="C264" s="39"/>
      <c r="D264" s="39"/>
      <c r="E264" s="39"/>
      <c r="F264" s="77"/>
      <c r="G264" s="77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50"/>
      <c r="S264" s="50"/>
      <c r="T264" s="50"/>
      <c r="U264" s="50"/>
      <c r="V264" s="50"/>
      <c r="W264" s="50"/>
      <c r="X264" s="50"/>
    </row>
    <row r="265" spans="1:26" s="41" customFormat="1" ht="135" customHeight="1"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</row>
    <row r="266" spans="1:26" s="41" customFormat="1" ht="16.5">
      <c r="C266" s="42"/>
      <c r="D266" s="42"/>
    </row>
    <row r="267" spans="1:26" s="41" customFormat="1" ht="132" customHeight="1">
      <c r="B267" s="79" t="s">
        <v>865</v>
      </c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</row>
    <row r="268" spans="1:26" s="41" customFormat="1" ht="16.5">
      <c r="C268" s="42"/>
      <c r="D268" s="42"/>
    </row>
    <row r="269" spans="1:26" s="41" customFormat="1" ht="16.5">
      <c r="C269" s="42"/>
      <c r="D269" s="42"/>
    </row>
    <row r="270" spans="1:26" s="41" customFormat="1" ht="16.5">
      <c r="C270" s="42"/>
      <c r="D270" s="42"/>
    </row>
    <row r="271" spans="1:26" s="41" customFormat="1" ht="16.5">
      <c r="C271" s="42"/>
      <c r="D271" s="42"/>
    </row>
    <row r="272" spans="1:26" s="41" customFormat="1" ht="16.5">
      <c r="C272" s="42"/>
      <c r="D272" s="42"/>
    </row>
    <row r="273" spans="3:4" s="41" customFormat="1" ht="16.5">
      <c r="C273" s="42"/>
      <c r="D273" s="42"/>
    </row>
    <row r="274" spans="3:4" s="41" customFormat="1" ht="16.5">
      <c r="C274" s="42"/>
      <c r="D274" s="42"/>
    </row>
    <row r="275" spans="3:4" s="41" customFormat="1" ht="16.5">
      <c r="C275" s="42"/>
      <c r="D275" s="42"/>
    </row>
    <row r="276" spans="3:4" s="41" customFormat="1" ht="16.5">
      <c r="C276" s="42"/>
      <c r="D276" s="42"/>
    </row>
    <row r="277" spans="3:4" s="41" customFormat="1" ht="16.5">
      <c r="C277" s="42"/>
      <c r="D277" s="42"/>
    </row>
    <row r="278" spans="3:4" s="41" customFormat="1" ht="16.5">
      <c r="C278" s="42"/>
      <c r="D278" s="42"/>
    </row>
    <row r="279" spans="3:4" s="41" customFormat="1" ht="16.5">
      <c r="C279" s="42"/>
      <c r="D279" s="42"/>
    </row>
    <row r="280" spans="3:4" s="41" customFormat="1" ht="16.5">
      <c r="C280" s="42"/>
      <c r="D280" s="42"/>
    </row>
    <row r="281" spans="3:4" s="41" customFormat="1" ht="16.5">
      <c r="C281" s="42"/>
      <c r="D281" s="42"/>
    </row>
    <row r="282" spans="3:4" s="41" customFormat="1" ht="16.5">
      <c r="C282" s="42"/>
      <c r="D282" s="42"/>
    </row>
    <row r="283" spans="3:4" s="41" customFormat="1" ht="16.5">
      <c r="C283" s="42"/>
      <c r="D283" s="42"/>
    </row>
    <row r="284" spans="3:4" s="41" customFormat="1" ht="16.5">
      <c r="C284" s="42"/>
      <c r="D284" s="42"/>
    </row>
    <row r="285" spans="3:4" s="41" customFormat="1" ht="16.5">
      <c r="C285" s="42"/>
      <c r="D285" s="42"/>
    </row>
    <row r="286" spans="3:4" s="41" customFormat="1" ht="16.5">
      <c r="C286" s="42"/>
      <c r="D286" s="42"/>
    </row>
    <row r="287" spans="3:4" s="41" customFormat="1" ht="16.5">
      <c r="C287" s="42"/>
      <c r="D287" s="42"/>
    </row>
    <row r="288" spans="3:4" s="41" customFormat="1" ht="16.5">
      <c r="C288" s="42"/>
      <c r="D288" s="42"/>
    </row>
    <row r="289" spans="3:4" s="41" customFormat="1" ht="16.5">
      <c r="C289" s="42"/>
      <c r="D289" s="42"/>
    </row>
    <row r="290" spans="3:4" s="41" customFormat="1" ht="16.5">
      <c r="C290" s="42"/>
      <c r="D290" s="42"/>
    </row>
    <row r="291" spans="3:4" s="41" customFormat="1" ht="16.5">
      <c r="C291" s="42"/>
      <c r="D291" s="42"/>
    </row>
    <row r="292" spans="3:4" s="41" customFormat="1" ht="16.5">
      <c r="C292" s="42"/>
      <c r="D292" s="42"/>
    </row>
    <row r="293" spans="3:4" s="41" customFormat="1" ht="16.5">
      <c r="C293" s="42"/>
      <c r="D293" s="42"/>
    </row>
    <row r="294" spans="3:4" s="41" customFormat="1" ht="16.5">
      <c r="C294" s="42"/>
      <c r="D294" s="42"/>
    </row>
    <row r="295" spans="3:4" s="41" customFormat="1" ht="16.5">
      <c r="C295" s="42"/>
      <c r="D295" s="42"/>
    </row>
    <row r="296" spans="3:4" s="41" customFormat="1" ht="16.5">
      <c r="C296" s="42"/>
      <c r="D296" s="42"/>
    </row>
    <row r="297" spans="3:4" s="41" customFormat="1" ht="16.5">
      <c r="C297" s="42"/>
      <c r="D297" s="42"/>
    </row>
    <row r="298" spans="3:4" s="41" customFormat="1" ht="16.5">
      <c r="C298" s="42"/>
      <c r="D298" s="42"/>
    </row>
    <row r="299" spans="3:4" s="41" customFormat="1" ht="16.5">
      <c r="C299" s="42"/>
      <c r="D299" s="42"/>
    </row>
    <row r="300" spans="3:4" s="41" customFormat="1" ht="16.5">
      <c r="C300" s="42"/>
      <c r="D300" s="42"/>
    </row>
    <row r="301" spans="3:4" s="41" customFormat="1" ht="16.5">
      <c r="C301" s="42"/>
      <c r="D301" s="42"/>
    </row>
    <row r="302" spans="3:4" s="41" customFormat="1" ht="16.5">
      <c r="C302" s="42"/>
      <c r="D302" s="42"/>
    </row>
    <row r="303" spans="3:4" s="41" customFormat="1" ht="16.5">
      <c r="C303" s="42"/>
      <c r="D303" s="42"/>
    </row>
    <row r="304" spans="3:4" s="41" customFormat="1" ht="16.5">
      <c r="C304" s="42"/>
      <c r="D304" s="42"/>
    </row>
    <row r="305" spans="3:4" s="41" customFormat="1" ht="16.5">
      <c r="C305" s="42"/>
      <c r="D305" s="42"/>
    </row>
    <row r="306" spans="3:4" s="41" customFormat="1" ht="16.5">
      <c r="C306" s="42"/>
      <c r="D306" s="42"/>
    </row>
    <row r="307" spans="3:4" s="41" customFormat="1" ht="16.5">
      <c r="C307" s="42"/>
      <c r="D307" s="42"/>
    </row>
    <row r="308" spans="3:4" s="41" customFormat="1" ht="16.5">
      <c r="C308" s="42"/>
      <c r="D308" s="42"/>
    </row>
    <row r="309" spans="3:4" s="41" customFormat="1" ht="16.5">
      <c r="C309" s="42"/>
      <c r="D309" s="42"/>
    </row>
    <row r="310" spans="3:4" s="41" customFormat="1" ht="16.5">
      <c r="C310" s="42"/>
      <c r="D310" s="42"/>
    </row>
    <row r="311" spans="3:4" s="41" customFormat="1" ht="16.5">
      <c r="C311" s="42"/>
      <c r="D311" s="42"/>
    </row>
    <row r="312" spans="3:4" s="41" customFormat="1" ht="16.5">
      <c r="C312" s="42"/>
      <c r="D312" s="42"/>
    </row>
    <row r="313" spans="3:4" s="41" customFormat="1" ht="16.5">
      <c r="C313" s="42"/>
      <c r="D313" s="42"/>
    </row>
    <row r="314" spans="3:4" s="41" customFormat="1" ht="16.5">
      <c r="C314" s="42"/>
      <c r="D314" s="42"/>
    </row>
    <row r="315" spans="3:4" s="41" customFormat="1" ht="16.5">
      <c r="C315" s="42"/>
      <c r="D315" s="42"/>
    </row>
    <row r="316" spans="3:4" s="41" customFormat="1" ht="16.5">
      <c r="C316" s="42"/>
      <c r="D316" s="42"/>
    </row>
    <row r="317" spans="3:4" s="41" customFormat="1" ht="16.5">
      <c r="C317" s="42"/>
      <c r="D317" s="42"/>
    </row>
    <row r="318" spans="3:4" s="41" customFormat="1" ht="16.5">
      <c r="C318" s="42"/>
      <c r="D318" s="42"/>
    </row>
    <row r="319" spans="3:4" s="41" customFormat="1" ht="16.5">
      <c r="C319" s="42"/>
      <c r="D319" s="42"/>
    </row>
    <row r="320" spans="3:4" s="41" customFormat="1" ht="16.5">
      <c r="C320" s="42"/>
      <c r="D320" s="42"/>
    </row>
    <row r="321" spans="3:4" s="41" customFormat="1" ht="16.5">
      <c r="C321" s="42"/>
      <c r="D321" s="42"/>
    </row>
    <row r="322" spans="3:4" s="41" customFormat="1" ht="16.5">
      <c r="C322" s="42"/>
      <c r="D322" s="42"/>
    </row>
    <row r="323" spans="3:4" s="41" customFormat="1" ht="16.5">
      <c r="C323" s="42"/>
      <c r="D323" s="42"/>
    </row>
    <row r="324" spans="3:4" s="41" customFormat="1" ht="16.5">
      <c r="C324" s="42"/>
      <c r="D324" s="42"/>
    </row>
    <row r="325" spans="3:4" s="41" customFormat="1" ht="16.5">
      <c r="C325" s="42"/>
      <c r="D325" s="42"/>
    </row>
    <row r="326" spans="3:4" s="41" customFormat="1" ht="16.5">
      <c r="C326" s="42"/>
      <c r="D326" s="42"/>
    </row>
    <row r="327" spans="3:4" s="41" customFormat="1" ht="16.5">
      <c r="C327" s="42"/>
      <c r="D327" s="42"/>
    </row>
    <row r="328" spans="3:4" s="41" customFormat="1" ht="16.5">
      <c r="C328" s="42"/>
      <c r="D328" s="42"/>
    </row>
    <row r="329" spans="3:4" s="41" customFormat="1" ht="16.5">
      <c r="C329" s="42"/>
      <c r="D329" s="42"/>
    </row>
    <row r="330" spans="3:4" s="41" customFormat="1" ht="16.5">
      <c r="C330" s="42"/>
      <c r="D330" s="42"/>
    </row>
    <row r="331" spans="3:4" s="41" customFormat="1" ht="16.5">
      <c r="C331" s="42"/>
      <c r="D331" s="42"/>
    </row>
    <row r="332" spans="3:4" s="41" customFormat="1" ht="16.5">
      <c r="C332" s="42"/>
      <c r="D332" s="42"/>
    </row>
    <row r="333" spans="3:4" s="41" customFormat="1" ht="16.5">
      <c r="C333" s="42"/>
      <c r="D333" s="42"/>
    </row>
    <row r="334" spans="3:4" s="41" customFormat="1" ht="16.5">
      <c r="C334" s="42"/>
      <c r="D334" s="42"/>
    </row>
    <row r="335" spans="3:4" s="41" customFormat="1" ht="16.5">
      <c r="C335" s="42"/>
      <c r="D335" s="42"/>
    </row>
    <row r="336" spans="3:4" s="41" customFormat="1" ht="16.5">
      <c r="C336" s="42"/>
      <c r="D336" s="42"/>
    </row>
    <row r="337" spans="3:4" s="41" customFormat="1" ht="16.5">
      <c r="C337" s="42"/>
      <c r="D337" s="42"/>
    </row>
    <row r="338" spans="3:4" s="41" customFormat="1" ht="16.5">
      <c r="C338" s="42"/>
      <c r="D338" s="42"/>
    </row>
    <row r="339" spans="3:4" s="41" customFormat="1" ht="16.5">
      <c r="C339" s="42"/>
      <c r="D339" s="42"/>
    </row>
    <row r="340" spans="3:4" s="41" customFormat="1" ht="16.5">
      <c r="C340" s="42"/>
      <c r="D340" s="42"/>
    </row>
    <row r="341" spans="3:4" s="41" customFormat="1" ht="16.5">
      <c r="C341" s="42"/>
      <c r="D341" s="42"/>
    </row>
    <row r="342" spans="3:4" s="41" customFormat="1" ht="16.5">
      <c r="C342" s="42"/>
      <c r="D342" s="42"/>
    </row>
    <row r="343" spans="3:4" s="41" customFormat="1" ht="16.5">
      <c r="C343" s="42"/>
      <c r="D343" s="42"/>
    </row>
    <row r="344" spans="3:4" s="41" customFormat="1" ht="16.5">
      <c r="C344" s="42"/>
      <c r="D344" s="42"/>
    </row>
    <row r="345" spans="3:4" s="41" customFormat="1" ht="16.5">
      <c r="C345" s="42"/>
      <c r="D345" s="42"/>
    </row>
    <row r="346" spans="3:4" s="41" customFormat="1" ht="16.5">
      <c r="C346" s="42"/>
      <c r="D346" s="42"/>
    </row>
    <row r="347" spans="3:4" s="41" customFormat="1" ht="16.5">
      <c r="C347" s="42"/>
      <c r="D347" s="42"/>
    </row>
    <row r="348" spans="3:4" s="41" customFormat="1" ht="16.5">
      <c r="C348" s="42"/>
      <c r="D348" s="42"/>
    </row>
    <row r="349" spans="3:4" s="41" customFormat="1" ht="16.5">
      <c r="C349" s="42"/>
      <c r="D349" s="42"/>
    </row>
    <row r="350" spans="3:4" s="41" customFormat="1" ht="16.5">
      <c r="C350" s="42"/>
      <c r="D350" s="42"/>
    </row>
    <row r="351" spans="3:4" s="41" customFormat="1" ht="16.5">
      <c r="C351" s="42"/>
      <c r="D351" s="42"/>
    </row>
    <row r="352" spans="3:4" s="41" customFormat="1" ht="16.5">
      <c r="C352" s="42"/>
      <c r="D352" s="42"/>
    </row>
    <row r="353" spans="2:17" ht="18">
      <c r="B353" s="80"/>
      <c r="C353" s="81"/>
      <c r="D353" s="81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</row>
    <row r="354" spans="2:17" ht="18">
      <c r="B354" s="80"/>
      <c r="C354" s="81"/>
      <c r="D354" s="81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</row>
    <row r="355" spans="2:17" ht="18">
      <c r="B355" s="80"/>
      <c r="C355" s="81"/>
      <c r="D355" s="81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</row>
    <row r="356" spans="2:17" ht="18">
      <c r="B356" s="80"/>
      <c r="C356" s="81"/>
      <c r="D356" s="81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</row>
    <row r="357" spans="2:17" ht="18">
      <c r="B357" s="80"/>
      <c r="C357" s="81"/>
      <c r="D357" s="81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</row>
    <row r="358" spans="2:17" ht="18">
      <c r="B358" s="80"/>
      <c r="C358" s="81"/>
      <c r="D358" s="81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</row>
    <row r="359" spans="2:17" ht="18">
      <c r="B359" s="80"/>
      <c r="C359" s="81"/>
      <c r="D359" s="81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</row>
    <row r="360" spans="2:17" ht="18">
      <c r="B360" s="80"/>
      <c r="C360" s="81"/>
      <c r="D360" s="81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</row>
    <row r="361" spans="2:17" ht="18">
      <c r="B361" s="80"/>
      <c r="C361" s="81"/>
      <c r="D361" s="81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</row>
    <row r="362" spans="2:17" ht="18">
      <c r="B362" s="80"/>
      <c r="C362" s="81"/>
      <c r="D362" s="81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</row>
    <row r="363" spans="2:17" ht="18">
      <c r="B363" s="80"/>
      <c r="C363" s="81"/>
      <c r="D363" s="81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</row>
    <row r="364" spans="2:17" ht="18">
      <c r="B364" s="80"/>
      <c r="C364" s="81"/>
      <c r="D364" s="81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</row>
    <row r="365" spans="2:17" ht="18">
      <c r="B365" s="80"/>
      <c r="C365" s="81"/>
      <c r="D365" s="81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</row>
    <row r="366" spans="2:17" ht="18">
      <c r="B366" s="80"/>
      <c r="C366" s="81"/>
      <c r="D366" s="81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</row>
    <row r="367" spans="2:17" ht="18">
      <c r="B367" s="80"/>
      <c r="C367" s="81"/>
      <c r="D367" s="81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</row>
    <row r="368" spans="2:17" ht="18">
      <c r="B368" s="80"/>
      <c r="C368" s="81"/>
      <c r="D368" s="81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</row>
    <row r="369" spans="2:17" ht="18">
      <c r="B369" s="80"/>
      <c r="C369" s="81"/>
      <c r="D369" s="81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</row>
    <row r="370" spans="2:17" ht="18">
      <c r="B370" s="80"/>
      <c r="C370" s="81"/>
      <c r="D370" s="81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</row>
    <row r="371" spans="2:17" ht="18">
      <c r="B371" s="80"/>
      <c r="C371" s="81"/>
      <c r="D371" s="81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</row>
    <row r="372" spans="2:17" ht="18">
      <c r="B372" s="80"/>
      <c r="C372" s="81"/>
      <c r="D372" s="81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</row>
    <row r="373" spans="2:17" ht="18">
      <c r="B373" s="80"/>
      <c r="C373" s="81"/>
      <c r="D373" s="81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</row>
    <row r="374" spans="2:17" ht="18">
      <c r="B374" s="80"/>
      <c r="C374" s="81"/>
      <c r="D374" s="81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</row>
    <row r="375" spans="2:17" ht="18">
      <c r="B375" s="80"/>
      <c r="C375" s="81"/>
      <c r="D375" s="81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</row>
    <row r="376" spans="2:17" ht="18">
      <c r="B376" s="80"/>
      <c r="C376" s="81"/>
      <c r="D376" s="81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</row>
    <row r="377" spans="2:17" ht="18">
      <c r="B377" s="80"/>
      <c r="C377" s="81"/>
      <c r="D377" s="81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</row>
    <row r="378" spans="2:17" ht="18">
      <c r="B378" s="80"/>
      <c r="C378" s="81"/>
      <c r="D378" s="81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</row>
    <row r="379" spans="2:17" ht="18">
      <c r="B379" s="80"/>
      <c r="C379" s="81"/>
      <c r="D379" s="81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</row>
    <row r="380" spans="2:17" ht="18">
      <c r="B380" s="80"/>
      <c r="C380" s="81"/>
      <c r="D380" s="81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</row>
    <row r="381" spans="2:17" ht="18">
      <c r="B381" s="80"/>
      <c r="C381" s="81"/>
      <c r="D381" s="81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</row>
    <row r="382" spans="2:17" ht="18">
      <c r="B382" s="80"/>
      <c r="C382" s="81"/>
      <c r="D382" s="81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</row>
    <row r="383" spans="2:17" ht="18">
      <c r="B383" s="80"/>
      <c r="C383" s="81"/>
      <c r="D383" s="81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</row>
    <row r="384" spans="2:17" ht="18">
      <c r="B384" s="80"/>
      <c r="C384" s="81"/>
      <c r="D384" s="81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</row>
    <row r="385" spans="2:17" ht="18">
      <c r="B385" s="80"/>
      <c r="C385" s="81"/>
      <c r="D385" s="81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</row>
    <row r="386" spans="2:17" ht="18">
      <c r="B386" s="80"/>
      <c r="C386" s="81"/>
      <c r="D386" s="81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</row>
    <row r="387" spans="2:17" ht="18">
      <c r="B387" s="80"/>
      <c r="C387" s="81"/>
      <c r="D387" s="81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</row>
    <row r="388" spans="2:17" ht="18">
      <c r="B388" s="80"/>
      <c r="C388" s="81"/>
      <c r="D388" s="81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</row>
    <row r="389" spans="2:17" ht="18">
      <c r="B389" s="80"/>
      <c r="C389" s="81"/>
      <c r="D389" s="81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</row>
    <row r="390" spans="2:17" ht="18">
      <c r="B390" s="80"/>
      <c r="C390" s="81"/>
      <c r="D390" s="81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</row>
    <row r="391" spans="2:17" ht="18">
      <c r="B391" s="80"/>
      <c r="C391" s="81"/>
      <c r="D391" s="81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</row>
    <row r="392" spans="2:17" ht="18">
      <c r="B392" s="80"/>
      <c r="C392" s="81"/>
      <c r="D392" s="81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</row>
    <row r="393" spans="2:17" ht="18">
      <c r="B393" s="80"/>
      <c r="C393" s="81"/>
      <c r="D393" s="81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</row>
    <row r="394" spans="2:17" ht="18">
      <c r="B394" s="80"/>
      <c r="C394" s="81"/>
      <c r="D394" s="81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</row>
    <row r="395" spans="2:17" ht="18">
      <c r="B395" s="80"/>
      <c r="C395" s="81"/>
      <c r="D395" s="81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</row>
    <row r="396" spans="2:17" ht="18">
      <c r="B396" s="80"/>
      <c r="C396" s="81"/>
      <c r="D396" s="81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</row>
    <row r="397" spans="2:17" ht="18">
      <c r="B397" s="80"/>
      <c r="C397" s="81"/>
      <c r="D397" s="81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</row>
    <row r="398" spans="2:17" ht="18">
      <c r="B398" s="80"/>
      <c r="C398" s="81"/>
      <c r="D398" s="81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</row>
    <row r="399" spans="2:17" ht="18">
      <c r="B399" s="80"/>
      <c r="C399" s="81"/>
      <c r="D399" s="81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</row>
    <row r="400" spans="2:17" ht="18">
      <c r="B400" s="80"/>
      <c r="C400" s="81"/>
      <c r="D400" s="81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</row>
    <row r="401" spans="2:17" ht="18">
      <c r="B401" s="80"/>
      <c r="C401" s="81"/>
      <c r="D401" s="81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</row>
    <row r="402" spans="2:17" ht="18">
      <c r="B402" s="80"/>
      <c r="C402" s="81"/>
      <c r="D402" s="81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</row>
    <row r="403" spans="2:17" ht="18">
      <c r="B403" s="80"/>
      <c r="C403" s="81"/>
      <c r="D403" s="81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</row>
    <row r="404" spans="2:17" ht="18">
      <c r="B404" s="80"/>
      <c r="C404" s="81"/>
      <c r="D404" s="81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</row>
    <row r="405" spans="2:17" ht="18">
      <c r="B405" s="80"/>
      <c r="C405" s="81"/>
      <c r="D405" s="81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</row>
    <row r="406" spans="2:17" ht="18">
      <c r="B406" s="80"/>
      <c r="C406" s="81"/>
      <c r="D406" s="81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</row>
    <row r="407" spans="2:17" ht="18">
      <c r="B407" s="80"/>
      <c r="C407" s="81"/>
      <c r="D407" s="81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</row>
    <row r="408" spans="2:17" ht="18">
      <c r="B408" s="80"/>
      <c r="C408" s="81"/>
      <c r="D408" s="81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</row>
    <row r="409" spans="2:17" ht="18">
      <c r="B409" s="80"/>
      <c r="C409" s="81"/>
      <c r="D409" s="81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</row>
    <row r="410" spans="2:17" ht="18">
      <c r="B410" s="80"/>
      <c r="C410" s="81"/>
      <c r="D410" s="81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</row>
    <row r="411" spans="2:17" ht="18">
      <c r="B411" s="80"/>
      <c r="C411" s="81"/>
      <c r="D411" s="81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</row>
    <row r="412" spans="2:17" ht="18">
      <c r="B412" s="80"/>
      <c r="C412" s="81"/>
      <c r="D412" s="81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</row>
    <row r="413" spans="2:17" ht="18">
      <c r="B413" s="80"/>
      <c r="C413" s="81"/>
      <c r="D413" s="81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</row>
    <row r="414" spans="2:17" ht="18">
      <c r="B414" s="80"/>
      <c r="C414" s="81"/>
      <c r="D414" s="81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</row>
    <row r="415" spans="2:17" ht="18">
      <c r="B415" s="80"/>
      <c r="C415" s="81"/>
      <c r="D415" s="81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</row>
    <row r="416" spans="2:17" ht="18">
      <c r="B416" s="80"/>
      <c r="C416" s="81"/>
      <c r="D416" s="81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</row>
    <row r="417" spans="2:17" ht="18">
      <c r="B417" s="80"/>
      <c r="C417" s="81"/>
      <c r="D417" s="81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</row>
    <row r="418" spans="2:17" ht="18">
      <c r="B418" s="80"/>
      <c r="C418" s="81"/>
      <c r="D418" s="81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</row>
    <row r="419" spans="2:17" ht="18">
      <c r="B419" s="80"/>
      <c r="C419" s="81"/>
      <c r="D419" s="81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</row>
    <row r="420" spans="2:17" ht="18">
      <c r="B420" s="80"/>
      <c r="C420" s="81"/>
      <c r="D420" s="81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</row>
    <row r="421" spans="2:17" ht="18">
      <c r="B421" s="80"/>
      <c r="C421" s="81"/>
      <c r="D421" s="81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</row>
    <row r="422" spans="2:17" ht="18">
      <c r="B422" s="80"/>
      <c r="C422" s="81"/>
      <c r="D422" s="81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</row>
    <row r="423" spans="2:17" ht="18">
      <c r="B423" s="80"/>
      <c r="C423" s="81"/>
      <c r="D423" s="81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</row>
    <row r="424" spans="2:17" ht="18">
      <c r="B424" s="80"/>
      <c r="C424" s="81"/>
      <c r="D424" s="81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</row>
    <row r="425" spans="2:17" ht="18">
      <c r="B425" s="80"/>
      <c r="C425" s="81"/>
      <c r="D425" s="81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</row>
    <row r="426" spans="2:17" ht="18">
      <c r="B426" s="80"/>
      <c r="C426" s="81"/>
      <c r="D426" s="81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</row>
    <row r="427" spans="2:17" ht="18">
      <c r="B427" s="80"/>
      <c r="C427" s="81"/>
      <c r="D427" s="81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</row>
    <row r="428" spans="2:17" ht="18">
      <c r="B428" s="80"/>
      <c r="C428" s="81"/>
      <c r="D428" s="81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</row>
    <row r="429" spans="2:17" ht="18">
      <c r="B429" s="80"/>
      <c r="C429" s="81"/>
      <c r="D429" s="81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</row>
    <row r="430" spans="2:17" ht="18">
      <c r="B430" s="80"/>
      <c r="C430" s="81"/>
      <c r="D430" s="81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</row>
    <row r="431" spans="2:17" ht="18">
      <c r="B431" s="80"/>
      <c r="C431" s="81"/>
      <c r="D431" s="81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</row>
    <row r="432" spans="2:17" ht="18">
      <c r="B432" s="80"/>
      <c r="C432" s="81"/>
      <c r="D432" s="81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</row>
    <row r="433" spans="2:17" ht="18">
      <c r="B433" s="80"/>
      <c r="C433" s="81"/>
      <c r="D433" s="81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</row>
    <row r="434" spans="2:17" ht="18">
      <c r="B434" s="80"/>
      <c r="C434" s="81"/>
      <c r="D434" s="81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</row>
    <row r="435" spans="2:17" ht="18">
      <c r="B435" s="80"/>
      <c r="C435" s="81"/>
      <c r="D435" s="81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</row>
    <row r="436" spans="2:17" ht="18">
      <c r="B436" s="80"/>
      <c r="C436" s="81"/>
      <c r="D436" s="81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</row>
    <row r="437" spans="2:17" ht="18">
      <c r="B437" s="80"/>
      <c r="C437" s="81"/>
      <c r="D437" s="81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</row>
    <row r="438" spans="2:17" ht="18">
      <c r="B438" s="80"/>
      <c r="C438" s="81"/>
      <c r="D438" s="81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</row>
    <row r="439" spans="2:17" ht="18">
      <c r="B439" s="80"/>
      <c r="C439" s="81"/>
      <c r="D439" s="81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</row>
    <row r="440" spans="2:17" ht="18">
      <c r="B440" s="80"/>
      <c r="C440" s="81"/>
      <c r="D440" s="81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</row>
    <row r="441" spans="2:17" ht="18">
      <c r="B441" s="80"/>
      <c r="C441" s="81"/>
      <c r="D441" s="81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</row>
    <row r="442" spans="2:17" ht="18">
      <c r="B442" s="80"/>
      <c r="C442" s="81"/>
      <c r="D442" s="81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</row>
    <row r="443" spans="2:17" ht="18">
      <c r="B443" s="80"/>
      <c r="C443" s="81"/>
      <c r="D443" s="81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</row>
    <row r="444" spans="2:17" ht="18">
      <c r="B444" s="80"/>
      <c r="C444" s="81"/>
      <c r="D444" s="81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</row>
    <row r="445" spans="2:17" ht="18">
      <c r="B445" s="80"/>
      <c r="C445" s="81"/>
      <c r="D445" s="81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</row>
    <row r="446" spans="2:17" ht="18">
      <c r="B446" s="80"/>
      <c r="C446" s="81"/>
      <c r="D446" s="81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</row>
    <row r="447" spans="2:17" ht="18">
      <c r="B447" s="80"/>
      <c r="C447" s="81"/>
      <c r="D447" s="81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</row>
    <row r="448" spans="2:17" ht="18">
      <c r="B448" s="80"/>
      <c r="C448" s="81"/>
      <c r="D448" s="81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</row>
    <row r="449" spans="2:17" ht="18">
      <c r="B449" s="80"/>
      <c r="C449" s="81"/>
      <c r="D449" s="81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</row>
    <row r="450" spans="2:17" ht="18">
      <c r="B450" s="80"/>
      <c r="C450" s="81"/>
      <c r="D450" s="81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</row>
    <row r="451" spans="2:17" ht="18">
      <c r="B451" s="80"/>
      <c r="C451" s="81"/>
      <c r="D451" s="81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</row>
    <row r="452" spans="2:17" ht="18">
      <c r="B452" s="80"/>
      <c r="C452" s="81"/>
      <c r="D452" s="81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</row>
    <row r="453" spans="2:17" ht="18">
      <c r="B453" s="80"/>
      <c r="C453" s="81"/>
      <c r="D453" s="81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</row>
    <row r="454" spans="2:17" ht="18">
      <c r="B454" s="80"/>
      <c r="C454" s="81"/>
      <c r="D454" s="81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</row>
    <row r="455" spans="2:17" ht="18">
      <c r="B455" s="80"/>
      <c r="C455" s="81"/>
      <c r="D455" s="81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</row>
    <row r="456" spans="2:17" ht="18">
      <c r="B456" s="80"/>
      <c r="C456" s="81"/>
      <c r="D456" s="81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</row>
    <row r="457" spans="2:17" ht="18">
      <c r="B457" s="80"/>
      <c r="C457" s="81"/>
      <c r="D457" s="81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</row>
    <row r="458" spans="2:17" ht="18">
      <c r="B458" s="80"/>
      <c r="C458" s="81"/>
      <c r="D458" s="81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</row>
    <row r="459" spans="2:17" ht="18">
      <c r="B459" s="80"/>
      <c r="C459" s="81"/>
      <c r="D459" s="81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</row>
    <row r="460" spans="2:17" ht="18">
      <c r="B460" s="80"/>
      <c r="C460" s="81"/>
      <c r="D460" s="81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</row>
    <row r="461" spans="2:17" ht="18">
      <c r="B461" s="80"/>
      <c r="C461" s="81"/>
      <c r="D461" s="81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</row>
    <row r="462" spans="2:17" ht="18">
      <c r="B462" s="80"/>
      <c r="C462" s="81"/>
      <c r="D462" s="81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</row>
    <row r="463" spans="2:17" ht="18">
      <c r="B463" s="80"/>
      <c r="C463" s="81"/>
      <c r="D463" s="81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</row>
    <row r="464" spans="2:17" ht="18">
      <c r="B464" s="80"/>
      <c r="C464" s="81"/>
      <c r="D464" s="81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</row>
    <row r="465" spans="2:17" ht="18">
      <c r="B465" s="80"/>
      <c r="C465" s="81"/>
      <c r="D465" s="81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</row>
    <row r="466" spans="2:17" ht="18">
      <c r="B466" s="80"/>
      <c r="C466" s="81"/>
      <c r="D466" s="81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</row>
    <row r="467" spans="2:17" ht="18">
      <c r="B467" s="80"/>
      <c r="C467" s="81"/>
      <c r="D467" s="81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</row>
    <row r="468" spans="2:17" ht="18">
      <c r="B468" s="80"/>
      <c r="C468" s="81"/>
      <c r="D468" s="81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</row>
    <row r="469" spans="2:17" ht="18">
      <c r="B469" s="80"/>
      <c r="C469" s="81"/>
      <c r="D469" s="81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</row>
    <row r="470" spans="2:17" ht="18">
      <c r="B470" s="80"/>
      <c r="C470" s="81"/>
      <c r="D470" s="81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</row>
    <row r="471" spans="2:17" ht="18">
      <c r="B471" s="80"/>
      <c r="C471" s="81"/>
      <c r="D471" s="81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</row>
    <row r="472" spans="2:17" ht="18">
      <c r="B472" s="80"/>
      <c r="C472" s="81"/>
      <c r="D472" s="81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</row>
    <row r="473" spans="2:17" ht="18">
      <c r="B473" s="80"/>
      <c r="C473" s="81"/>
      <c r="D473" s="81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</row>
    <row r="474" spans="2:17" ht="18">
      <c r="B474" s="80"/>
      <c r="C474" s="81"/>
      <c r="D474" s="81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</row>
    <row r="475" spans="2:17" ht="18">
      <c r="B475" s="80"/>
      <c r="C475" s="81"/>
      <c r="D475" s="81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</row>
    <row r="476" spans="2:17" ht="18">
      <c r="B476" s="80"/>
      <c r="C476" s="81"/>
      <c r="D476" s="81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</row>
    <row r="477" spans="2:17" ht="18">
      <c r="B477" s="80"/>
      <c r="C477" s="81"/>
      <c r="D477" s="81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</row>
    <row r="478" spans="2:17" ht="18">
      <c r="B478" s="80"/>
      <c r="C478" s="81"/>
      <c r="D478" s="81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</row>
    <row r="479" spans="2:17" ht="18">
      <c r="B479" s="80"/>
      <c r="C479" s="81"/>
      <c r="D479" s="81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</row>
    <row r="480" spans="2:17" ht="18">
      <c r="B480" s="80"/>
      <c r="C480" s="81"/>
      <c r="D480" s="81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</row>
    <row r="481" spans="2:17" ht="18">
      <c r="B481" s="80"/>
      <c r="C481" s="81"/>
      <c r="D481" s="81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</row>
    <row r="482" spans="2:17" ht="18">
      <c r="B482" s="80"/>
      <c r="C482" s="81"/>
      <c r="D482" s="81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</row>
    <row r="483" spans="2:17" ht="18">
      <c r="B483" s="80"/>
      <c r="C483" s="81"/>
      <c r="D483" s="81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</row>
    <row r="484" spans="2:17" ht="18">
      <c r="B484" s="80"/>
      <c r="C484" s="81"/>
      <c r="D484" s="81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</row>
    <row r="485" spans="2:17" ht="18">
      <c r="B485" s="80"/>
      <c r="C485" s="81"/>
      <c r="D485" s="81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</row>
    <row r="486" spans="2:17" ht="18">
      <c r="B486" s="80"/>
      <c r="C486" s="81"/>
      <c r="D486" s="81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</row>
    <row r="487" spans="2:17" ht="18">
      <c r="B487" s="80"/>
      <c r="C487" s="81"/>
      <c r="D487" s="81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</row>
    <row r="488" spans="2:17" ht="18">
      <c r="B488" s="80"/>
      <c r="C488" s="81"/>
      <c r="D488" s="81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</row>
    <row r="489" spans="2:17" ht="18">
      <c r="B489" s="80"/>
      <c r="C489" s="81"/>
      <c r="D489" s="81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</row>
    <row r="490" spans="2:17" ht="18">
      <c r="B490" s="80"/>
      <c r="C490" s="81"/>
      <c r="D490" s="81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</row>
    <row r="491" spans="2:17" ht="18">
      <c r="B491" s="80"/>
      <c r="C491" s="81"/>
      <c r="D491" s="81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</row>
    <row r="492" spans="2:17" ht="18">
      <c r="B492" s="80"/>
      <c r="C492" s="81"/>
      <c r="D492" s="81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</row>
    <row r="493" spans="2:17" ht="18">
      <c r="B493" s="80"/>
      <c r="C493" s="81"/>
      <c r="D493" s="81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</row>
    <row r="494" spans="2:17" ht="18">
      <c r="B494" s="80"/>
      <c r="C494" s="81"/>
      <c r="D494" s="81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</row>
    <row r="495" spans="2:17" ht="18">
      <c r="B495" s="80"/>
      <c r="C495" s="81"/>
      <c r="D495" s="81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</row>
    <row r="496" spans="2:17" ht="18">
      <c r="B496" s="80"/>
      <c r="C496" s="81"/>
      <c r="D496" s="81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</row>
    <row r="497" spans="2:17" ht="18">
      <c r="B497" s="80"/>
      <c r="C497" s="81"/>
      <c r="D497" s="81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</row>
    <row r="498" spans="2:17" ht="18">
      <c r="B498" s="80"/>
      <c r="C498" s="81"/>
      <c r="D498" s="81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</row>
    <row r="499" spans="2:17" ht="18">
      <c r="B499" s="80"/>
      <c r="C499" s="81"/>
      <c r="D499" s="81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</row>
    <row r="500" spans="2:17" ht="18">
      <c r="B500" s="80"/>
      <c r="C500" s="81"/>
      <c r="D500" s="81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</row>
    <row r="501" spans="2:17" ht="18">
      <c r="B501" s="80"/>
      <c r="C501" s="81"/>
      <c r="D501" s="81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</row>
    <row r="502" spans="2:17" ht="18">
      <c r="B502" s="80"/>
      <c r="C502" s="81"/>
      <c r="D502" s="81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</row>
    <row r="503" spans="2:17" ht="18">
      <c r="B503" s="80"/>
      <c r="C503" s="81"/>
      <c r="D503" s="81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</row>
    <row r="504" spans="2:17" ht="18">
      <c r="B504" s="80"/>
      <c r="C504" s="81"/>
      <c r="D504" s="81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</row>
    <row r="505" spans="2:17" ht="18">
      <c r="B505" s="80"/>
      <c r="C505" s="81"/>
      <c r="D505" s="81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</row>
    <row r="506" spans="2:17" ht="18">
      <c r="B506" s="80"/>
      <c r="C506" s="81"/>
      <c r="D506" s="81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</row>
    <row r="507" spans="2:17" ht="18">
      <c r="B507" s="80"/>
      <c r="C507" s="81"/>
      <c r="D507" s="81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</row>
    <row r="508" spans="2:17" ht="18">
      <c r="B508" s="80"/>
      <c r="C508" s="81"/>
      <c r="D508" s="81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</row>
    <row r="509" spans="2:17" ht="18">
      <c r="B509" s="80"/>
      <c r="C509" s="81"/>
      <c r="D509" s="81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</row>
    <row r="510" spans="2:17" ht="18">
      <c r="B510" s="80"/>
      <c r="C510" s="81"/>
      <c r="D510" s="81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</row>
    <row r="511" spans="2:17" ht="18">
      <c r="B511" s="80"/>
      <c r="C511" s="81"/>
      <c r="D511" s="81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</row>
    <row r="512" spans="2:17" ht="18">
      <c r="B512" s="80"/>
      <c r="C512" s="81"/>
      <c r="D512" s="81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</row>
    <row r="513" spans="2:17" ht="18">
      <c r="B513" s="80"/>
      <c r="C513" s="81"/>
      <c r="D513" s="81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</row>
    <row r="514" spans="2:17" ht="18">
      <c r="B514" s="80"/>
      <c r="C514" s="81"/>
      <c r="D514" s="81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</row>
    <row r="515" spans="2:17" ht="18">
      <c r="B515" s="80"/>
      <c r="C515" s="81"/>
      <c r="D515" s="81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</row>
    <row r="516" spans="2:17" ht="18">
      <c r="B516" s="80"/>
      <c r="C516" s="81"/>
      <c r="D516" s="81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</row>
    <row r="517" spans="2:17" ht="18">
      <c r="B517" s="80"/>
      <c r="C517" s="81"/>
      <c r="D517" s="81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</row>
    <row r="518" spans="2:17" ht="18">
      <c r="B518" s="80"/>
      <c r="C518" s="81"/>
      <c r="D518" s="81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</row>
    <row r="519" spans="2:17" ht="18">
      <c r="B519" s="80"/>
      <c r="C519" s="81"/>
      <c r="D519" s="81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</row>
    <row r="520" spans="2:17" ht="18">
      <c r="B520" s="80"/>
      <c r="C520" s="81"/>
      <c r="D520" s="81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</row>
    <row r="521" spans="2:17" ht="18">
      <c r="B521" s="80"/>
      <c r="C521" s="81"/>
      <c r="D521" s="81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</row>
    <row r="522" spans="2:17" ht="18">
      <c r="B522" s="80"/>
      <c r="C522" s="81"/>
      <c r="D522" s="81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</row>
    <row r="523" spans="2:17" ht="18">
      <c r="B523" s="80"/>
      <c r="C523" s="81"/>
      <c r="D523" s="81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</row>
    <row r="524" spans="2:17" ht="18">
      <c r="B524" s="80"/>
      <c r="C524" s="81"/>
      <c r="D524" s="81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</row>
    <row r="525" spans="2:17" ht="18">
      <c r="B525" s="80"/>
      <c r="C525" s="81"/>
      <c r="D525" s="81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</row>
    <row r="526" spans="2:17" ht="18">
      <c r="B526" s="80"/>
      <c r="C526" s="81"/>
      <c r="D526" s="81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</row>
    <row r="527" spans="2:17" ht="18">
      <c r="B527" s="80"/>
      <c r="C527" s="81"/>
      <c r="D527" s="81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</row>
    <row r="528" spans="2:17" ht="18">
      <c r="B528" s="80"/>
      <c r="C528" s="81"/>
      <c r="D528" s="81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</row>
    <row r="529" spans="2:17" ht="18">
      <c r="B529" s="80"/>
      <c r="C529" s="81"/>
      <c r="D529" s="81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</row>
    <row r="530" spans="2:17" ht="18">
      <c r="B530" s="80"/>
      <c r="C530" s="81"/>
      <c r="D530" s="81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</row>
    <row r="531" spans="2:17" ht="18">
      <c r="B531" s="80"/>
      <c r="C531" s="81"/>
      <c r="D531" s="81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</row>
    <row r="532" spans="2:17" ht="18">
      <c r="B532" s="80"/>
      <c r="C532" s="81"/>
      <c r="D532" s="81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</row>
    <row r="533" spans="2:17" ht="18">
      <c r="B533" s="80"/>
      <c r="C533" s="81"/>
      <c r="D533" s="81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</row>
    <row r="534" spans="2:17" ht="18">
      <c r="B534" s="80"/>
      <c r="C534" s="81"/>
      <c r="D534" s="81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</row>
    <row r="535" spans="2:17" ht="18">
      <c r="B535" s="80"/>
      <c r="C535" s="81"/>
      <c r="D535" s="81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</row>
    <row r="536" spans="2:17" ht="18">
      <c r="B536" s="80"/>
      <c r="C536" s="81"/>
      <c r="D536" s="81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</row>
    <row r="537" spans="2:17" ht="18">
      <c r="B537" s="80"/>
      <c r="C537" s="81"/>
      <c r="D537" s="81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</row>
    <row r="538" spans="2:17" ht="18">
      <c r="B538" s="80"/>
      <c r="C538" s="81"/>
      <c r="D538" s="81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</row>
    <row r="539" spans="2:17" ht="18">
      <c r="B539" s="80"/>
      <c r="C539" s="81"/>
      <c r="D539" s="81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</row>
    <row r="540" spans="2:17" ht="18">
      <c r="B540" s="80"/>
      <c r="C540" s="81"/>
      <c r="D540" s="81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</row>
    <row r="541" spans="2:17" ht="18">
      <c r="B541" s="80"/>
      <c r="C541" s="81"/>
      <c r="D541" s="81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</row>
    <row r="542" spans="2:17" ht="18">
      <c r="B542" s="80"/>
      <c r="C542" s="81"/>
      <c r="D542" s="81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</row>
    <row r="543" spans="2:17" ht="18">
      <c r="B543" s="80"/>
      <c r="C543" s="81"/>
      <c r="D543" s="81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</row>
    <row r="544" spans="2:17" ht="18">
      <c r="B544" s="80"/>
      <c r="C544" s="81"/>
      <c r="D544" s="81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</row>
    <row r="545" spans="2:17" ht="18">
      <c r="B545" s="80"/>
      <c r="C545" s="81"/>
      <c r="D545" s="81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</row>
    <row r="546" spans="2:17" ht="18">
      <c r="B546" s="80"/>
      <c r="C546" s="81"/>
      <c r="D546" s="81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</row>
    <row r="547" spans="2:17" ht="18">
      <c r="B547" s="80"/>
      <c r="C547" s="81"/>
      <c r="D547" s="81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</row>
    <row r="548" spans="2:17" ht="18">
      <c r="B548" s="80"/>
      <c r="C548" s="81"/>
      <c r="D548" s="81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</row>
    <row r="549" spans="2:17" ht="18">
      <c r="B549" s="80"/>
      <c r="C549" s="81"/>
      <c r="D549" s="81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</row>
    <row r="550" spans="2:17" ht="18">
      <c r="B550" s="80"/>
      <c r="C550" s="81"/>
      <c r="D550" s="81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</row>
    <row r="551" spans="2:17" ht="18">
      <c r="B551" s="80"/>
      <c r="C551" s="81"/>
      <c r="D551" s="81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</row>
    <row r="552" spans="2:17" ht="18">
      <c r="B552" s="80"/>
      <c r="C552" s="81"/>
      <c r="D552" s="81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</row>
    <row r="553" spans="2:17" ht="18">
      <c r="B553" s="80"/>
      <c r="C553" s="81"/>
      <c r="D553" s="81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</row>
    <row r="554" spans="2:17" ht="18">
      <c r="B554" s="80"/>
      <c r="C554" s="81"/>
      <c r="D554" s="81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</row>
    <row r="555" spans="2:17" ht="18">
      <c r="B555" s="80"/>
      <c r="C555" s="81"/>
      <c r="D555" s="81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</row>
    <row r="556" spans="2:17" ht="18">
      <c r="B556" s="80"/>
      <c r="C556" s="81"/>
      <c r="D556" s="81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</row>
    <row r="557" spans="2:17" ht="18">
      <c r="B557" s="80"/>
      <c r="C557" s="81"/>
      <c r="D557" s="81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</row>
    <row r="558" spans="2:17" ht="18">
      <c r="B558" s="80"/>
      <c r="C558" s="81"/>
      <c r="D558" s="81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</row>
    <row r="559" spans="2:17" ht="18">
      <c r="B559" s="80"/>
      <c r="C559" s="81"/>
      <c r="D559" s="81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</row>
    <row r="560" spans="2:17" ht="18">
      <c r="B560" s="80"/>
      <c r="C560" s="81"/>
      <c r="D560" s="81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</row>
    <row r="561" spans="2:17" ht="18">
      <c r="B561" s="80"/>
      <c r="C561" s="81"/>
      <c r="D561" s="81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</row>
    <row r="562" spans="2:17" ht="18">
      <c r="B562" s="80"/>
      <c r="C562" s="81"/>
      <c r="D562" s="81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</row>
    <row r="563" spans="2:17" ht="18">
      <c r="B563" s="80"/>
      <c r="C563" s="81"/>
      <c r="D563" s="81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</row>
    <row r="564" spans="2:17" ht="18">
      <c r="B564" s="80"/>
      <c r="C564" s="81"/>
      <c r="D564" s="81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</row>
    <row r="565" spans="2:17" ht="18">
      <c r="B565" s="80"/>
      <c r="C565" s="81"/>
      <c r="D565" s="81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</row>
    <row r="566" spans="2:17" ht="18">
      <c r="B566" s="80"/>
      <c r="C566" s="81"/>
      <c r="D566" s="81"/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</row>
    <row r="567" spans="2:17" ht="18">
      <c r="B567" s="80"/>
      <c r="C567" s="81"/>
      <c r="D567" s="81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</row>
    <row r="568" spans="2:17" ht="18">
      <c r="B568" s="80"/>
      <c r="C568" s="81"/>
      <c r="D568" s="81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</row>
    <row r="569" spans="2:17" ht="18">
      <c r="B569" s="80"/>
      <c r="C569" s="81"/>
      <c r="D569" s="81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</row>
    <row r="570" spans="2:17" ht="18">
      <c r="B570" s="80"/>
      <c r="C570" s="81"/>
      <c r="D570" s="81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</row>
    <row r="571" spans="2:17" ht="18">
      <c r="B571" s="80"/>
      <c r="C571" s="81"/>
      <c r="D571" s="81"/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</row>
    <row r="572" spans="2:17" ht="18">
      <c r="B572" s="80"/>
      <c r="C572" s="81"/>
      <c r="D572" s="81"/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</row>
    <row r="573" spans="2:17" ht="18">
      <c r="B573" s="80"/>
      <c r="C573" s="81"/>
      <c r="D573" s="81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</row>
    <row r="574" spans="2:17" ht="18">
      <c r="B574" s="80"/>
      <c r="C574" s="81"/>
      <c r="D574" s="81"/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</row>
    <row r="575" spans="2:17" ht="18">
      <c r="B575" s="80"/>
      <c r="C575" s="81"/>
      <c r="D575" s="81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</row>
    <row r="576" spans="2:17" ht="18">
      <c r="B576" s="80"/>
      <c r="C576" s="81"/>
      <c r="D576" s="81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</row>
    <row r="577" spans="2:17" ht="18">
      <c r="B577" s="80"/>
      <c r="C577" s="81"/>
      <c r="D577" s="81"/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</row>
    <row r="578" spans="2:17" ht="18">
      <c r="B578" s="80"/>
      <c r="C578" s="81"/>
      <c r="D578" s="81"/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</row>
    <row r="579" spans="2:17" ht="18">
      <c r="B579" s="80"/>
      <c r="C579" s="81"/>
      <c r="D579" s="81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</row>
    <row r="580" spans="2:17" ht="18">
      <c r="B580" s="80"/>
      <c r="C580" s="81"/>
      <c r="D580" s="81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</row>
    <row r="581" spans="2:17" ht="18">
      <c r="B581" s="80"/>
      <c r="C581" s="81"/>
      <c r="D581" s="81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</row>
    <row r="582" spans="2:17" ht="18">
      <c r="B582" s="80"/>
      <c r="C582" s="81"/>
      <c r="D582" s="81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</row>
    <row r="583" spans="2:17" ht="18">
      <c r="B583" s="80"/>
      <c r="C583" s="81"/>
      <c r="D583" s="81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</row>
    <row r="584" spans="2:17" ht="18">
      <c r="B584" s="80"/>
      <c r="C584" s="81"/>
      <c r="D584" s="81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</row>
    <row r="585" spans="2:17" ht="18">
      <c r="B585" s="80"/>
      <c r="C585" s="81"/>
      <c r="D585" s="81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</row>
    <row r="586" spans="2:17" ht="18">
      <c r="B586" s="80"/>
      <c r="C586" s="81"/>
      <c r="D586" s="81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</row>
    <row r="587" spans="2:17" ht="18">
      <c r="B587" s="80"/>
      <c r="C587" s="81"/>
      <c r="D587" s="81"/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</row>
    <row r="588" spans="2:17" ht="18">
      <c r="B588" s="80"/>
      <c r="C588" s="81"/>
      <c r="D588" s="81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</row>
    <row r="589" spans="2:17" ht="18">
      <c r="B589" s="80"/>
      <c r="C589" s="81"/>
      <c r="D589" s="81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</row>
    <row r="590" spans="2:17" ht="18">
      <c r="B590" s="80"/>
      <c r="C590" s="81"/>
      <c r="D590" s="81"/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</row>
    <row r="591" spans="2:17" ht="18">
      <c r="B591" s="80"/>
      <c r="C591" s="81"/>
      <c r="D591" s="81"/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</row>
    <row r="592" spans="2:17" ht="18">
      <c r="B592" s="80"/>
      <c r="C592" s="81"/>
      <c r="D592" s="81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</row>
    <row r="593" spans="2:17" ht="18">
      <c r="B593" s="80"/>
      <c r="C593" s="81"/>
      <c r="D593" s="81"/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</row>
    <row r="594" spans="2:17" ht="18">
      <c r="B594" s="80"/>
      <c r="C594" s="81"/>
      <c r="D594" s="81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</row>
    <row r="595" spans="2:17" ht="18">
      <c r="B595" s="80"/>
      <c r="C595" s="81"/>
      <c r="D595" s="81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</row>
    <row r="596" spans="2:17" ht="18">
      <c r="B596" s="80"/>
      <c r="C596" s="81"/>
      <c r="D596" s="81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</row>
    <row r="597" spans="2:17" ht="18">
      <c r="B597" s="80"/>
      <c r="C597" s="81"/>
      <c r="D597" s="81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</row>
    <row r="598" spans="2:17" ht="18">
      <c r="B598" s="80"/>
      <c r="C598" s="81"/>
      <c r="D598" s="81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</row>
    <row r="599" spans="2:17" ht="18">
      <c r="B599" s="80"/>
      <c r="C599" s="81"/>
      <c r="D599" s="81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</row>
    <row r="600" spans="2:17" ht="18">
      <c r="B600" s="80"/>
      <c r="C600" s="81"/>
      <c r="D600" s="81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</row>
    <row r="601" spans="2:17" ht="18">
      <c r="B601" s="80"/>
      <c r="C601" s="81"/>
      <c r="D601" s="81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</row>
    <row r="602" spans="2:17" ht="18">
      <c r="B602" s="80"/>
      <c r="C602" s="81"/>
      <c r="D602" s="81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</row>
    <row r="603" spans="2:17" ht="18">
      <c r="B603" s="80"/>
      <c r="C603" s="81"/>
      <c r="D603" s="81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</row>
    <row r="604" spans="2:17" ht="18">
      <c r="B604" s="80"/>
      <c r="C604" s="81"/>
      <c r="D604" s="81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</row>
    <row r="605" spans="2:17" ht="18">
      <c r="B605" s="80"/>
      <c r="C605" s="81"/>
      <c r="D605" s="81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</row>
    <row r="606" spans="2:17" ht="18">
      <c r="B606" s="80"/>
      <c r="C606" s="81"/>
      <c r="D606" s="81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</row>
    <row r="607" spans="2:17" ht="18">
      <c r="B607" s="80"/>
      <c r="C607" s="81"/>
      <c r="D607" s="81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</row>
    <row r="608" spans="2:17" ht="18">
      <c r="B608" s="80"/>
      <c r="C608" s="81"/>
      <c r="D608" s="81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</row>
    <row r="609" spans="2:17" ht="18">
      <c r="B609" s="80"/>
      <c r="C609" s="81"/>
      <c r="D609" s="81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</row>
    <row r="610" spans="2:17" ht="18">
      <c r="B610" s="80"/>
      <c r="C610" s="81"/>
      <c r="D610" s="81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</row>
    <row r="611" spans="2:17" ht="18">
      <c r="B611" s="80"/>
      <c r="C611" s="81"/>
      <c r="D611" s="81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</row>
    <row r="612" spans="2:17" ht="18">
      <c r="B612" s="80"/>
      <c r="C612" s="81"/>
      <c r="D612" s="81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</row>
    <row r="613" spans="2:17" ht="18">
      <c r="B613" s="80"/>
      <c r="C613" s="81"/>
      <c r="D613" s="81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</row>
    <row r="614" spans="2:17" ht="18">
      <c r="B614" s="80"/>
      <c r="C614" s="81"/>
      <c r="D614" s="81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</row>
    <row r="615" spans="2:17" ht="18">
      <c r="B615" s="80"/>
      <c r="C615" s="81"/>
      <c r="D615" s="81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</row>
    <row r="616" spans="2:17" ht="18">
      <c r="B616" s="80"/>
      <c r="C616" s="81"/>
      <c r="D616" s="81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</row>
    <row r="617" spans="2:17" ht="18">
      <c r="B617" s="80"/>
      <c r="C617" s="81"/>
      <c r="D617" s="81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</row>
    <row r="618" spans="2:17" ht="18">
      <c r="B618" s="80"/>
      <c r="C618" s="81"/>
      <c r="D618" s="81"/>
      <c r="E618" s="80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</row>
    <row r="619" spans="2:17" ht="18">
      <c r="B619" s="80"/>
      <c r="C619" s="81"/>
      <c r="D619" s="81"/>
      <c r="E619" s="80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</row>
    <row r="620" spans="2:17" ht="18">
      <c r="B620" s="80"/>
      <c r="C620" s="81"/>
      <c r="D620" s="81"/>
      <c r="E620" s="80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</row>
    <row r="621" spans="2:17" ht="18">
      <c r="B621" s="80"/>
      <c r="C621" s="81"/>
      <c r="D621" s="81"/>
      <c r="E621" s="80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</row>
    <row r="622" spans="2:17" ht="18">
      <c r="B622" s="80"/>
      <c r="C622" s="81"/>
      <c r="D622" s="81"/>
      <c r="E622" s="80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</row>
    <row r="623" spans="2:17" ht="18">
      <c r="B623" s="80"/>
      <c r="C623" s="81"/>
      <c r="D623" s="81"/>
      <c r="E623" s="80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</row>
    <row r="624" spans="2:17" ht="18">
      <c r="B624" s="80"/>
      <c r="C624" s="81"/>
      <c r="D624" s="81"/>
      <c r="E624" s="80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</row>
    <row r="625" ht="18"/>
    <row r="626" ht="18"/>
    <row r="627" ht="18"/>
  </sheetData>
  <mergeCells count="39">
    <mergeCell ref="B267:R267"/>
    <mergeCell ref="W9:W10"/>
    <mergeCell ref="B12:C12"/>
    <mergeCell ref="X119:X120"/>
    <mergeCell ref="B175:C175"/>
    <mergeCell ref="B263:C263"/>
    <mergeCell ref="B265:V265"/>
    <mergeCell ref="N9:O9"/>
    <mergeCell ref="R9:R10"/>
    <mergeCell ref="S9:S10"/>
    <mergeCell ref="T9:T10"/>
    <mergeCell ref="U9:U10"/>
    <mergeCell ref="V9:V10"/>
    <mergeCell ref="R8:W8"/>
    <mergeCell ref="X8:X10"/>
    <mergeCell ref="Y8:Z9"/>
    <mergeCell ref="AA8:AA10"/>
    <mergeCell ref="AB8:AB10"/>
    <mergeCell ref="F9:F10"/>
    <mergeCell ref="G9:G10"/>
    <mergeCell ref="H9:I9"/>
    <mergeCell ref="J9:K9"/>
    <mergeCell ref="L9:M9"/>
    <mergeCell ref="B5:X5"/>
    <mergeCell ref="B6:X6"/>
    <mergeCell ref="B7:Q7"/>
    <mergeCell ref="B8:B10"/>
    <mergeCell ref="C8:C10"/>
    <mergeCell ref="D8:D10"/>
    <mergeCell ref="F8:G8"/>
    <mergeCell ref="H8:O8"/>
    <mergeCell ref="P8:P10"/>
    <mergeCell ref="Q8:Q10"/>
    <mergeCell ref="B1:G1"/>
    <mergeCell ref="O1:S1"/>
    <mergeCell ref="V1:X1"/>
    <mergeCell ref="B2:G2"/>
    <mergeCell ref="O2:S2"/>
    <mergeCell ref="B4:X4"/>
  </mergeCells>
  <printOptions horizontalCentered="1"/>
  <pageMargins left="0.43307086614173229" right="3.937007874015748E-2" top="0.59055118110236227" bottom="0.78740157480314965" header="0" footer="0.43307086614173229"/>
  <pageSetup paperSize="9" scale="53" orientation="landscape" r:id="rId1"/>
  <headerFooter alignWithMargins="0">
    <oddFooter>&amp;CBIỂU SỐ 01 - &amp;P/27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UBND-PL1 in</vt:lpstr>
      <vt:lpstr>'UBND-PL1 in'!Print_Area</vt:lpstr>
      <vt:lpstr>'UBND-PL1 in'!Print_Titles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 Thi Nhiem</dc:creator>
  <cp:lastModifiedBy>Vu Thi Nhiem</cp:lastModifiedBy>
  <dcterms:created xsi:type="dcterms:W3CDTF">2020-03-20T01:10:21Z</dcterms:created>
  <dcterms:modified xsi:type="dcterms:W3CDTF">2020-03-20T01:11:02Z</dcterms:modified>
</cp:coreProperties>
</file>